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490" windowHeight="7650" activeTab="0"/>
  </bookViews>
  <sheets>
    <sheet name="Effectifs" sheetId="1" r:id="rId1"/>
    <sheet name="PAI" sheetId="2" r:id="rId2"/>
    <sheet name="Absents" sheetId="3" r:id="rId3"/>
    <sheet name="Déconfinement" sheetId="4" r:id="rId4"/>
    <sheet name="liste des élèves" sheetId="5" r:id="rId5"/>
    <sheet name="EDT salle" sheetId="6" r:id="rId6"/>
    <sheet name="EDT classe" sheetId="7" r:id="rId7"/>
    <sheet name="EDT prof" sheetId="8" r:id="rId8"/>
    <sheet name="Feuil5" sheetId="9" r:id="rId9"/>
  </sheets>
  <definedNames>
    <definedName name="EXTRACT" localSheetId="2">'Absents'!$B$159</definedName>
    <definedName name="Oui">'Absents'!$A$173:$A$174</definedName>
    <definedName name="Qui" comment="diff?rencier El?ve - Adulte - PAI">'Absents'!$A$159:$A$161</definedName>
    <definedName name="Zones">'Absents'!$A$163:$A$171</definedName>
  </definedNames>
  <calcPr fullCalcOnLoad="1"/>
</workbook>
</file>

<file path=xl/sharedStrings.xml><?xml version="1.0" encoding="utf-8"?>
<sst xmlns="http://schemas.openxmlformats.org/spreadsheetml/2006/main" count="69" uniqueCount="52">
  <si>
    <t>Adultes</t>
  </si>
  <si>
    <t>élèves</t>
  </si>
  <si>
    <t>PAI</t>
  </si>
  <si>
    <t>Total</t>
  </si>
  <si>
    <t>Effectifs Présents</t>
  </si>
  <si>
    <t>Nb attendu</t>
  </si>
  <si>
    <t>Elèves</t>
  </si>
  <si>
    <t xml:space="preserve"> + PAI</t>
  </si>
  <si>
    <t>Tampon</t>
  </si>
  <si>
    <t>C. Crise</t>
  </si>
  <si>
    <t>Nom</t>
  </si>
  <si>
    <t>Prénom</t>
  </si>
  <si>
    <t>Zone</t>
  </si>
  <si>
    <t>Total EPLE</t>
  </si>
  <si>
    <t>PPMS</t>
  </si>
  <si>
    <t xml:space="preserve">Zones </t>
  </si>
  <si>
    <t>EPS</t>
  </si>
  <si>
    <t>Pons</t>
  </si>
  <si>
    <t>en zone 4 ?</t>
  </si>
  <si>
    <t>Couber.</t>
  </si>
  <si>
    <t>Heure Conf.</t>
  </si>
  <si>
    <t>Zone 1</t>
  </si>
  <si>
    <t>Zone 2</t>
  </si>
  <si>
    <t>Zone 3</t>
  </si>
  <si>
    <t>Zone 4</t>
  </si>
  <si>
    <t>Zone 5</t>
  </si>
  <si>
    <t>Trop de monde en perm</t>
  </si>
  <si>
    <t>debout</t>
  </si>
  <si>
    <t>Feuille de tache par salle</t>
  </si>
  <si>
    <t>DEFICIT INFO E?TRE PROF ET CHEF DE ZONE</t>
  </si>
  <si>
    <t xml:space="preserve">Nb théorique </t>
  </si>
  <si>
    <t>Nb confiné :</t>
  </si>
  <si>
    <t>Heure de Conf.</t>
  </si>
  <si>
    <t>Le collège Jean ZAY a été confiné à :</t>
  </si>
  <si>
    <t xml:space="preserve">Le nombre total de personnes confinées est : </t>
  </si>
  <si>
    <t xml:space="preserve">Dont adultes : </t>
  </si>
  <si>
    <t xml:space="preserve">Dont élèves : </t>
  </si>
  <si>
    <t>Le chef de zone réuni tous les adultes de sa zone en une fois pour donner l'information</t>
  </si>
  <si>
    <t>Manquant</t>
  </si>
  <si>
    <t>Absent</t>
  </si>
  <si>
    <t>Zone où il devait être</t>
  </si>
  <si>
    <t>Manquant ?</t>
  </si>
  <si>
    <t>Elève/Adulte/PAI</t>
  </si>
  <si>
    <t>Elève</t>
  </si>
  <si>
    <t>Adulte</t>
  </si>
  <si>
    <t>dont</t>
  </si>
  <si>
    <t>Oui</t>
  </si>
  <si>
    <t>Non</t>
  </si>
  <si>
    <t xml:space="preserve">Il y a </t>
  </si>
  <si>
    <t>dont Manquant</t>
  </si>
  <si>
    <t>Nb de présents</t>
  </si>
  <si>
    <t>PB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</si>
</sst>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h:mm:ss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sz val="11"/>
      <name val="Calibri"/>
      <family val="2"/>
    </font>
    <font>
      <sz val="20"/>
      <color indexed="8"/>
      <name val="Arial Black"/>
      <family val="2"/>
    </font>
    <font>
      <sz val="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Wingdings 2"/>
      <family val="1"/>
    </font>
    <font>
      <sz val="14"/>
      <color indexed="8"/>
      <name val="Wingdings 2"/>
      <family val="1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2"/>
      <color rgb="FF0070C0"/>
      <name val="Calibri"/>
      <family val="2"/>
    </font>
    <font>
      <sz val="6"/>
      <color theme="1"/>
      <name val="Calibri"/>
      <family val="2"/>
    </font>
    <font>
      <sz val="20"/>
      <color theme="1"/>
      <name val="Arial Black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Wingdings 2"/>
      <family val="1"/>
    </font>
    <font>
      <sz val="14"/>
      <color theme="1"/>
      <name val="Wingdings 2"/>
      <family val="1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19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/>
    </xf>
    <xf numFmtId="164" fontId="48" fillId="33" borderId="2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25" xfId="0" applyFill="1" applyBorder="1" applyAlignment="1">
      <alignment/>
    </xf>
    <xf numFmtId="0" fontId="45" fillId="33" borderId="25" xfId="0" applyFont="1" applyFill="1" applyBorder="1" applyAlignment="1">
      <alignment/>
    </xf>
    <xf numFmtId="0" fontId="45" fillId="33" borderId="26" xfId="0" applyFont="1" applyFill="1" applyBorder="1" applyAlignment="1">
      <alignment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wrapText="1"/>
    </xf>
    <xf numFmtId="164" fontId="0" fillId="33" borderId="3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49" fillId="33" borderId="0" xfId="0" applyFont="1" applyFill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1" fontId="47" fillId="34" borderId="32" xfId="0" applyNumberFormat="1" applyFont="1" applyFill="1" applyBorder="1" applyAlignment="1">
      <alignment horizontal="center"/>
    </xf>
    <xf numFmtId="1" fontId="0" fillId="34" borderId="32" xfId="0" applyNumberFormat="1" applyFill="1" applyBorder="1" applyAlignment="1">
      <alignment horizontal="center"/>
    </xf>
    <xf numFmtId="1" fontId="0" fillId="34" borderId="28" xfId="0" applyNumberFormat="1" applyFill="1" applyBorder="1" applyAlignment="1">
      <alignment horizontal="center"/>
    </xf>
    <xf numFmtId="1" fontId="47" fillId="34" borderId="25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47" fillId="34" borderId="35" xfId="0" applyNumberFormat="1" applyFont="1" applyFill="1" applyBorder="1" applyAlignment="1">
      <alignment horizontal="center"/>
    </xf>
    <xf numFmtId="1" fontId="0" fillId="34" borderId="35" xfId="0" applyNumberFormat="1" applyFill="1" applyBorder="1" applyAlignment="1">
      <alignment horizontal="center"/>
    </xf>
    <xf numFmtId="1" fontId="0" fillId="34" borderId="30" xfId="0" applyNumberFormat="1" applyFill="1" applyBorder="1" applyAlignment="1">
      <alignment horizontal="center"/>
    </xf>
    <xf numFmtId="1" fontId="47" fillId="34" borderId="36" xfId="0" applyNumberFormat="1" applyFont="1" applyFill="1" applyBorder="1" applyAlignment="1">
      <alignment horizontal="center"/>
    </xf>
    <xf numFmtId="1" fontId="0" fillId="34" borderId="36" xfId="0" applyNumberFormat="1" applyFill="1" applyBorder="1" applyAlignment="1">
      <alignment horizontal="center"/>
    </xf>
    <xf numFmtId="0" fontId="0" fillId="33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33" borderId="0" xfId="0" applyFont="1" applyFill="1" applyAlignment="1">
      <alignment horizontal="right"/>
    </xf>
    <xf numFmtId="0" fontId="0" fillId="33" borderId="3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0" fillId="33" borderId="26" xfId="0" applyFont="1" applyFill="1" applyBorder="1" applyAlignment="1">
      <alignment horizontal="center" textRotation="255"/>
    </xf>
    <xf numFmtId="0" fontId="50" fillId="33" borderId="30" xfId="0" applyFont="1" applyFill="1" applyBorder="1" applyAlignment="1">
      <alignment horizontal="center" textRotation="255"/>
    </xf>
    <xf numFmtId="0" fontId="0" fillId="33" borderId="0" xfId="0" applyFont="1" applyFill="1" applyAlignment="1">
      <alignment horizontal="right" vertical="top"/>
    </xf>
    <xf numFmtId="0" fontId="51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47" fillId="33" borderId="28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47" fillId="35" borderId="35" xfId="0" applyFont="1" applyFill="1" applyBorder="1" applyAlignment="1">
      <alignment horizontal="center" vertical="center" wrapText="1"/>
    </xf>
    <xf numFmtId="0" fontId="47" fillId="35" borderId="44" xfId="0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 wrapText="1"/>
    </xf>
    <xf numFmtId="0" fontId="21" fillId="35" borderId="4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48" fillId="33" borderId="25" xfId="0" applyFont="1" applyFill="1" applyBorder="1" applyAlignment="1">
      <alignment/>
    </xf>
    <xf numFmtId="164" fontId="48" fillId="33" borderId="0" xfId="0" applyNumberFormat="1" applyFont="1" applyFill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 vertical="center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1" fontId="47" fillId="33" borderId="45" xfId="0" applyNumberFormat="1" applyFont="1" applyFill="1" applyBorder="1" applyAlignment="1">
      <alignment horizontal="center" vertical="center" wrapText="1"/>
    </xf>
    <xf numFmtId="1" fontId="47" fillId="33" borderId="46" xfId="0" applyNumberFormat="1" applyFont="1" applyFill="1" applyBorder="1" applyAlignment="1">
      <alignment horizontal="center" vertical="center" wrapText="1"/>
    </xf>
    <xf numFmtId="1" fontId="0" fillId="33" borderId="29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2" fillId="36" borderId="51" xfId="0" applyFont="1" applyFill="1" applyBorder="1" applyAlignment="1">
      <alignment horizontal="center" vertical="center"/>
    </xf>
    <xf numFmtId="0" fontId="52" fillId="36" borderId="52" xfId="0" applyFont="1" applyFill="1" applyBorder="1" applyAlignment="1">
      <alignment horizontal="center" vertical="center"/>
    </xf>
    <xf numFmtId="0" fontId="52" fillId="36" borderId="52" xfId="0" applyFont="1" applyFill="1" applyBorder="1" applyAlignment="1">
      <alignment horizontal="center" vertical="center"/>
    </xf>
    <xf numFmtId="0" fontId="52" fillId="36" borderId="53" xfId="0" applyFont="1" applyFill="1" applyBorder="1" applyAlignment="1">
      <alignment horizontal="center" vertical="center"/>
    </xf>
    <xf numFmtId="0" fontId="53" fillId="36" borderId="52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wrapText="1"/>
    </xf>
    <xf numFmtId="0" fontId="56" fillId="33" borderId="0" xfId="0" applyFont="1" applyFill="1" applyAlignment="1">
      <alignment horizontal="center"/>
    </xf>
    <xf numFmtId="0" fontId="57" fillId="33" borderId="55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58" fillId="37" borderId="30" xfId="0" applyFont="1" applyFill="1" applyBorder="1" applyAlignment="1">
      <alignment horizontal="center"/>
    </xf>
    <xf numFmtId="0" fontId="58" fillId="37" borderId="36" xfId="0" applyFont="1" applyFill="1" applyBorder="1" applyAlignment="1">
      <alignment horizontal="center" vertical="center"/>
    </xf>
    <xf numFmtId="1" fontId="58" fillId="37" borderId="31" xfId="0" applyNumberFormat="1" applyFont="1" applyFill="1" applyBorder="1" applyAlignment="1">
      <alignment horizontal="center" vertical="center"/>
    </xf>
    <xf numFmtId="1" fontId="21" fillId="33" borderId="45" xfId="0" applyNumberFormat="1" applyFont="1" applyFill="1" applyBorder="1" applyAlignment="1">
      <alignment horizontal="center" vertical="center" wrapText="1"/>
    </xf>
    <xf numFmtId="1" fontId="21" fillId="33" borderId="4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color rgb="FF00B05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rgb="FF00B050"/>
      </font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I!A1" /><Relationship Id="rId2" Type="http://schemas.openxmlformats.org/officeDocument/2006/relationships/hyperlink" Target="#Absents!A1" /><Relationship Id="rId3" Type="http://schemas.openxmlformats.org/officeDocument/2006/relationships/hyperlink" Target="#D&#233;confinemen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ffectifs!A1" /><Relationship Id="rId3" Type="http://schemas.openxmlformats.org/officeDocument/2006/relationships/hyperlink" Target="#Effectif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ffectifs!A1" /><Relationship Id="rId3" Type="http://schemas.openxmlformats.org/officeDocument/2006/relationships/hyperlink" Target="#Effectif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ffectifs!A1" /><Relationship Id="rId3" Type="http://schemas.openxmlformats.org/officeDocument/2006/relationships/hyperlink" Target="#Effectif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13</xdr:row>
      <xdr:rowOff>152400</xdr:rowOff>
    </xdr:from>
    <xdr:to>
      <xdr:col>6</xdr:col>
      <xdr:colOff>171450</xdr:colOff>
      <xdr:row>15</xdr:row>
      <xdr:rowOff>57150</xdr:rowOff>
    </xdr:to>
    <xdr:sp>
      <xdr:nvSpPr>
        <xdr:cNvPr id="1" name="Connecteur droit avec flèche 2"/>
        <xdr:cNvSpPr>
          <a:spLocks/>
        </xdr:cNvSpPr>
      </xdr:nvSpPr>
      <xdr:spPr>
        <a:xfrm>
          <a:off x="2352675" y="2895600"/>
          <a:ext cx="2762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4</xdr:row>
      <xdr:rowOff>28575</xdr:rowOff>
    </xdr:from>
    <xdr:to>
      <xdr:col>2</xdr:col>
      <xdr:colOff>628650</xdr:colOff>
      <xdr:row>4</xdr:row>
      <xdr:rowOff>152400</xdr:rowOff>
    </xdr:to>
    <xdr:sp macro="[0]!Confinement1">
      <xdr:nvSpPr>
        <xdr:cNvPr id="2" name="Rectangle à coins arrondis 3"/>
        <xdr:cNvSpPr>
          <a:spLocks/>
        </xdr:cNvSpPr>
      </xdr:nvSpPr>
      <xdr:spPr>
        <a:xfrm>
          <a:off x="914400" y="933450"/>
          <a:ext cx="133350" cy="1238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5</xdr:row>
      <xdr:rowOff>28575</xdr:rowOff>
    </xdr:from>
    <xdr:to>
      <xdr:col>2</xdr:col>
      <xdr:colOff>628650</xdr:colOff>
      <xdr:row>5</xdr:row>
      <xdr:rowOff>152400</xdr:rowOff>
    </xdr:to>
    <xdr:sp macro="[0]!Confinement2">
      <xdr:nvSpPr>
        <xdr:cNvPr id="3" name="Rectangle à coins arrondis 4"/>
        <xdr:cNvSpPr>
          <a:spLocks/>
        </xdr:cNvSpPr>
      </xdr:nvSpPr>
      <xdr:spPr>
        <a:xfrm>
          <a:off x="914400" y="1123950"/>
          <a:ext cx="133350" cy="1238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38100</xdr:rowOff>
    </xdr:from>
    <xdr:to>
      <xdr:col>2</xdr:col>
      <xdr:colOff>638175</xdr:colOff>
      <xdr:row>6</xdr:row>
      <xdr:rowOff>161925</xdr:rowOff>
    </xdr:to>
    <xdr:sp macro="[0]!Confinement3">
      <xdr:nvSpPr>
        <xdr:cNvPr id="4" name="Rectangle à coins arrondis 5"/>
        <xdr:cNvSpPr>
          <a:spLocks/>
        </xdr:cNvSpPr>
      </xdr:nvSpPr>
      <xdr:spPr>
        <a:xfrm>
          <a:off x="923925" y="1323975"/>
          <a:ext cx="133350" cy="1238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7</xdr:row>
      <xdr:rowOff>38100</xdr:rowOff>
    </xdr:from>
    <xdr:to>
      <xdr:col>2</xdr:col>
      <xdr:colOff>638175</xdr:colOff>
      <xdr:row>7</xdr:row>
      <xdr:rowOff>161925</xdr:rowOff>
    </xdr:to>
    <xdr:sp macro="[0]!Confinement4">
      <xdr:nvSpPr>
        <xdr:cNvPr id="5" name="Rectangle à coins arrondis 6"/>
        <xdr:cNvSpPr>
          <a:spLocks/>
        </xdr:cNvSpPr>
      </xdr:nvSpPr>
      <xdr:spPr>
        <a:xfrm>
          <a:off x="914400" y="1552575"/>
          <a:ext cx="142875" cy="1238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38100</xdr:rowOff>
    </xdr:from>
    <xdr:to>
      <xdr:col>2</xdr:col>
      <xdr:colOff>638175</xdr:colOff>
      <xdr:row>8</xdr:row>
      <xdr:rowOff>161925</xdr:rowOff>
    </xdr:to>
    <xdr:sp macro="[0]!Confinement5">
      <xdr:nvSpPr>
        <xdr:cNvPr id="6" name="Rectangle à coins arrondis 7"/>
        <xdr:cNvSpPr>
          <a:spLocks/>
        </xdr:cNvSpPr>
      </xdr:nvSpPr>
      <xdr:spPr>
        <a:xfrm>
          <a:off x="923925" y="1790700"/>
          <a:ext cx="133350" cy="1238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9</xdr:row>
      <xdr:rowOff>28575</xdr:rowOff>
    </xdr:from>
    <xdr:to>
      <xdr:col>2</xdr:col>
      <xdr:colOff>638175</xdr:colOff>
      <xdr:row>9</xdr:row>
      <xdr:rowOff>152400</xdr:rowOff>
    </xdr:to>
    <xdr:sp macro="[0]!Tanmpon">
      <xdr:nvSpPr>
        <xdr:cNvPr id="7" name="Rectangle à coins arrondis 8"/>
        <xdr:cNvSpPr>
          <a:spLocks/>
        </xdr:cNvSpPr>
      </xdr:nvSpPr>
      <xdr:spPr>
        <a:xfrm>
          <a:off x="923925" y="1981200"/>
          <a:ext cx="133350" cy="1238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10</xdr:row>
      <xdr:rowOff>28575</xdr:rowOff>
    </xdr:from>
    <xdr:to>
      <xdr:col>2</xdr:col>
      <xdr:colOff>638175</xdr:colOff>
      <xdr:row>10</xdr:row>
      <xdr:rowOff>161925</xdr:rowOff>
    </xdr:to>
    <xdr:sp macro="[0]!Crise">
      <xdr:nvSpPr>
        <xdr:cNvPr id="8" name="Rectangle à coins arrondis 9"/>
        <xdr:cNvSpPr>
          <a:spLocks/>
        </xdr:cNvSpPr>
      </xdr:nvSpPr>
      <xdr:spPr>
        <a:xfrm>
          <a:off x="923925" y="2171700"/>
          <a:ext cx="133350" cy="133350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38100</xdr:rowOff>
    </xdr:from>
    <xdr:to>
      <xdr:col>2</xdr:col>
      <xdr:colOff>647700</xdr:colOff>
      <xdr:row>11</xdr:row>
      <xdr:rowOff>161925</xdr:rowOff>
    </xdr:to>
    <xdr:sp macro="[0]!Coubertin">
      <xdr:nvSpPr>
        <xdr:cNvPr id="9" name="Rectangle à coins arrondis 10"/>
        <xdr:cNvSpPr>
          <a:spLocks/>
        </xdr:cNvSpPr>
      </xdr:nvSpPr>
      <xdr:spPr>
        <a:xfrm>
          <a:off x="923925" y="2390775"/>
          <a:ext cx="142875" cy="1238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12</xdr:row>
      <xdr:rowOff>38100</xdr:rowOff>
    </xdr:from>
    <xdr:to>
      <xdr:col>2</xdr:col>
      <xdr:colOff>638175</xdr:colOff>
      <xdr:row>12</xdr:row>
      <xdr:rowOff>161925</xdr:rowOff>
    </xdr:to>
    <xdr:sp macro="[0]!Pons">
      <xdr:nvSpPr>
        <xdr:cNvPr id="10" name="Rectangle à coins arrondis 11"/>
        <xdr:cNvSpPr>
          <a:spLocks/>
        </xdr:cNvSpPr>
      </xdr:nvSpPr>
      <xdr:spPr>
        <a:xfrm>
          <a:off x="923925" y="2581275"/>
          <a:ext cx="133350" cy="1238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13</xdr:row>
      <xdr:rowOff>38100</xdr:rowOff>
    </xdr:from>
    <xdr:to>
      <xdr:col>2</xdr:col>
      <xdr:colOff>647700</xdr:colOff>
      <xdr:row>13</xdr:row>
      <xdr:rowOff>161925</xdr:rowOff>
    </xdr:to>
    <xdr:sp macro="[0]!EPLE">
      <xdr:nvSpPr>
        <xdr:cNvPr id="11" name="Rectangle à coins arrondis 12"/>
        <xdr:cNvSpPr>
          <a:spLocks/>
        </xdr:cNvSpPr>
      </xdr:nvSpPr>
      <xdr:spPr>
        <a:xfrm>
          <a:off x="923925" y="2781300"/>
          <a:ext cx="142875" cy="1238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15</xdr:row>
      <xdr:rowOff>38100</xdr:rowOff>
    </xdr:from>
    <xdr:to>
      <xdr:col>5</xdr:col>
      <xdr:colOff>352425</xdr:colOff>
      <xdr:row>15</xdr:row>
      <xdr:rowOff>161925</xdr:rowOff>
    </xdr:to>
    <xdr:sp macro="[0]!PAIZ4">
      <xdr:nvSpPr>
        <xdr:cNvPr id="12" name="Rectangle à coins arrondis 14"/>
        <xdr:cNvSpPr>
          <a:spLocks/>
        </xdr:cNvSpPr>
      </xdr:nvSpPr>
      <xdr:spPr>
        <a:xfrm>
          <a:off x="2286000" y="3171825"/>
          <a:ext cx="133350" cy="1238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</xdr:rowOff>
    </xdr:from>
    <xdr:to>
      <xdr:col>3</xdr:col>
      <xdr:colOff>247650</xdr:colOff>
      <xdr:row>18</xdr:row>
      <xdr:rowOff>104775</xdr:rowOff>
    </xdr:to>
    <xdr:sp>
      <xdr:nvSpPr>
        <xdr:cNvPr id="13" name="Rectangle 15">
          <a:hlinkClick r:id="rId1"/>
        </xdr:cNvPr>
        <xdr:cNvSpPr>
          <a:spLocks/>
        </xdr:cNvSpPr>
      </xdr:nvSpPr>
      <xdr:spPr>
        <a:xfrm>
          <a:off x="466725" y="3524250"/>
          <a:ext cx="866775" cy="285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PAI</a:t>
          </a:r>
        </a:p>
      </xdr:txBody>
    </xdr:sp>
    <xdr:clientData/>
  </xdr:twoCellAnchor>
  <xdr:twoCellAnchor>
    <xdr:from>
      <xdr:col>4</xdr:col>
      <xdr:colOff>47625</xdr:colOff>
      <xdr:row>17</xdr:row>
      <xdr:rowOff>9525</xdr:rowOff>
    </xdr:from>
    <xdr:to>
      <xdr:col>6</xdr:col>
      <xdr:colOff>66675</xdr:colOff>
      <xdr:row>18</xdr:row>
      <xdr:rowOff>95250</xdr:rowOff>
    </xdr:to>
    <xdr:sp>
      <xdr:nvSpPr>
        <xdr:cNvPr id="14" name="Rectangle 17">
          <a:hlinkClick r:id="rId2"/>
        </xdr:cNvPr>
        <xdr:cNvSpPr>
          <a:spLocks/>
        </xdr:cNvSpPr>
      </xdr:nvSpPr>
      <xdr:spPr>
        <a:xfrm>
          <a:off x="1657350" y="3524250"/>
          <a:ext cx="866775" cy="2762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Absents</a:t>
          </a:r>
        </a:p>
      </xdr:txBody>
    </xdr:sp>
    <xdr:clientData/>
  </xdr:twoCellAnchor>
  <xdr:twoCellAnchor>
    <xdr:from>
      <xdr:col>6</xdr:col>
      <xdr:colOff>409575</xdr:colOff>
      <xdr:row>17</xdr:row>
      <xdr:rowOff>0</xdr:rowOff>
    </xdr:from>
    <xdr:to>
      <xdr:col>8</xdr:col>
      <xdr:colOff>85725</xdr:colOff>
      <xdr:row>18</xdr:row>
      <xdr:rowOff>95250</xdr:rowOff>
    </xdr:to>
    <xdr:sp>
      <xdr:nvSpPr>
        <xdr:cNvPr id="15" name="Rectangle 18">
          <a:hlinkClick r:id="rId3"/>
        </xdr:cNvPr>
        <xdr:cNvSpPr>
          <a:spLocks/>
        </xdr:cNvSpPr>
      </xdr:nvSpPr>
      <xdr:spPr>
        <a:xfrm>
          <a:off x="2867025" y="3514725"/>
          <a:ext cx="1123950" cy="28575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Déconfinement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6</xdr:row>
      <xdr:rowOff>171450</xdr:rowOff>
    </xdr:from>
    <xdr:to>
      <xdr:col>6</xdr:col>
      <xdr:colOff>685800</xdr:colOff>
      <xdr:row>12</xdr:row>
      <xdr:rowOff>85725</xdr:rowOff>
    </xdr:to>
    <xdr:pic>
      <xdr:nvPicPr>
        <xdr:cNvPr id="1" name="Picture 1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476375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0</xdr:rowOff>
    </xdr:from>
    <xdr:to>
      <xdr:col>12</xdr:col>
      <xdr:colOff>704850</xdr:colOff>
      <xdr:row>4</xdr:row>
      <xdr:rowOff>47625</xdr:rowOff>
    </xdr:to>
    <xdr:pic>
      <xdr:nvPicPr>
        <xdr:cNvPr id="1" name="Picture 1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2</xdr:row>
      <xdr:rowOff>66675</xdr:rowOff>
    </xdr:from>
    <xdr:to>
      <xdr:col>5</xdr:col>
      <xdr:colOff>457200</xdr:colOff>
      <xdr:row>6</xdr:row>
      <xdr:rowOff>542925</xdr:rowOff>
    </xdr:to>
    <xdr:pic>
      <xdr:nvPicPr>
        <xdr:cNvPr id="1" name="Picture 1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47675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17"/>
  <sheetViews>
    <sheetView tabSelected="1" zoomScale="130" zoomScaleNormal="130" zoomScalePageLayoutView="0" workbookViewId="0" topLeftCell="A1">
      <selection activeCell="J21" sqref="J21"/>
    </sheetView>
  </sheetViews>
  <sheetFormatPr defaultColWidth="11.421875" defaultRowHeight="15"/>
  <cols>
    <col min="1" max="2" width="3.140625" style="1" customWidth="1"/>
    <col min="3" max="3" width="10.00390625" style="1" customWidth="1"/>
    <col min="4" max="4" width="7.8515625" style="1" bestFit="1" customWidth="1"/>
    <col min="5" max="5" width="6.8515625" style="1" bestFit="1" customWidth="1"/>
    <col min="6" max="6" width="5.8515625" style="1" bestFit="1" customWidth="1"/>
    <col min="7" max="7" width="10.8515625" style="1" bestFit="1" customWidth="1"/>
    <col min="8" max="8" width="10.8515625" style="1" customWidth="1"/>
    <col min="9" max="9" width="3.28125" style="1" customWidth="1"/>
    <col min="10" max="10" width="16.28125" style="1" customWidth="1"/>
    <col min="11" max="11" width="14.140625" style="1" customWidth="1"/>
    <col min="12" max="12" width="14.421875" style="1" customWidth="1"/>
    <col min="13" max="13" width="8.421875" style="1" customWidth="1"/>
    <col min="14" max="14" width="9.8515625" style="1" customWidth="1"/>
    <col min="15" max="15" width="7.00390625" style="1" customWidth="1"/>
    <col min="16" max="16384" width="11.421875" style="1" customWidth="1"/>
  </cols>
  <sheetData>
    <row r="1" spans="1:3" ht="15.75" thickBot="1">
      <c r="A1" s="64" t="s">
        <v>14</v>
      </c>
      <c r="B1" s="64"/>
      <c r="C1" s="64"/>
    </row>
    <row r="2" spans="1:15" ht="24" thickBot="1">
      <c r="A2" s="64"/>
      <c r="B2" s="64"/>
      <c r="C2" s="64"/>
      <c r="H2" s="2"/>
      <c r="J2" s="35"/>
      <c r="K2" s="36" t="s">
        <v>5</v>
      </c>
      <c r="L2" s="36" t="s">
        <v>50</v>
      </c>
      <c r="M2" s="36" t="s">
        <v>39</v>
      </c>
      <c r="N2" s="113" t="s">
        <v>49</v>
      </c>
      <c r="O2" s="1" t="s">
        <v>51</v>
      </c>
    </row>
    <row r="3" spans="4:15" ht="15.75" thickBot="1">
      <c r="D3" s="75" t="s">
        <v>4</v>
      </c>
      <c r="E3" s="76"/>
      <c r="F3" s="76"/>
      <c r="G3" s="77"/>
      <c r="H3" s="3"/>
      <c r="J3" s="78" t="s">
        <v>6</v>
      </c>
      <c r="K3" s="81"/>
      <c r="L3" s="92">
        <f>E14</f>
        <v>0</v>
      </c>
      <c r="M3" s="92">
        <f>Absents!C2</f>
        <v>0</v>
      </c>
      <c r="N3" s="97">
        <f>Absents!F2</f>
        <v>0</v>
      </c>
      <c r="O3" s="115" t="str">
        <f>IF(N3=0,IF(M3+L3=K3,"P","O"),"O")</f>
        <v>P</v>
      </c>
    </row>
    <row r="4" spans="2:15" ht="15.75" thickBot="1">
      <c r="B4" s="65" t="s">
        <v>15</v>
      </c>
      <c r="C4" s="66"/>
      <c r="D4" s="4" t="s">
        <v>0</v>
      </c>
      <c r="E4" s="5" t="s">
        <v>1</v>
      </c>
      <c r="F4" s="6" t="s">
        <v>7</v>
      </c>
      <c r="G4" s="7" t="s">
        <v>3</v>
      </c>
      <c r="H4" s="38" t="s">
        <v>20</v>
      </c>
      <c r="J4" s="78"/>
      <c r="K4" s="82"/>
      <c r="L4" s="93"/>
      <c r="M4" s="93"/>
      <c r="N4" s="98"/>
      <c r="O4" s="115"/>
    </row>
    <row r="5" spans="2:15" ht="15">
      <c r="B5" s="67" t="s">
        <v>21</v>
      </c>
      <c r="C5" s="68"/>
      <c r="D5" s="42"/>
      <c r="E5" s="43"/>
      <c r="F5" s="44"/>
      <c r="G5" s="8">
        <f>SUM(D5:F5)</f>
        <v>0</v>
      </c>
      <c r="H5" s="9"/>
      <c r="J5" s="79" t="s">
        <v>0</v>
      </c>
      <c r="K5" s="83"/>
      <c r="L5" s="94">
        <f>D14</f>
        <v>0</v>
      </c>
      <c r="M5" s="94">
        <f>Absents!C3</f>
        <v>0</v>
      </c>
      <c r="N5" s="122">
        <f>Absents!F3</f>
        <v>0</v>
      </c>
      <c r="O5" s="115" t="str">
        <f>IF(N5=0,IF(M5+L5=K5,"P","O"),"O")</f>
        <v>P</v>
      </c>
    </row>
    <row r="6" spans="2:15" ht="15">
      <c r="B6" s="59" t="s">
        <v>22</v>
      </c>
      <c r="C6" s="60"/>
      <c r="D6" s="45"/>
      <c r="E6" s="46"/>
      <c r="F6" s="47"/>
      <c r="G6" s="10">
        <f>SUM(D6:F6)</f>
        <v>0</v>
      </c>
      <c r="H6" s="11"/>
      <c r="J6" s="79"/>
      <c r="K6" s="84"/>
      <c r="L6" s="95"/>
      <c r="M6" s="95"/>
      <c r="N6" s="123"/>
      <c r="O6" s="115"/>
    </row>
    <row r="7" spans="2:15" ht="18">
      <c r="B7" s="59" t="s">
        <v>23</v>
      </c>
      <c r="C7" s="60"/>
      <c r="D7" s="45"/>
      <c r="E7" s="46"/>
      <c r="F7" s="47"/>
      <c r="G7" s="10">
        <f aca="true" t="shared" si="0" ref="G7:G13">SUM(D7:F7)</f>
        <v>0</v>
      </c>
      <c r="H7" s="11"/>
      <c r="J7" s="37" t="s">
        <v>7</v>
      </c>
      <c r="K7" s="85"/>
      <c r="L7" s="96">
        <f>F14</f>
        <v>0</v>
      </c>
      <c r="M7" s="96">
        <f>Absents!C4</f>
        <v>0</v>
      </c>
      <c r="N7" s="99">
        <f>Absents!F4</f>
        <v>0</v>
      </c>
      <c r="O7" s="116" t="str">
        <f>IF(N7=0,IF(M7+L7=K7,"P","O"),"O")</f>
        <v>P</v>
      </c>
    </row>
    <row r="8" spans="2:15" ht="18.75" thickBot="1">
      <c r="B8" s="59" t="s">
        <v>24</v>
      </c>
      <c r="C8" s="60"/>
      <c r="D8" s="45"/>
      <c r="E8" s="46"/>
      <c r="F8" s="47"/>
      <c r="G8" s="10">
        <f t="shared" si="0"/>
        <v>0</v>
      </c>
      <c r="H8" s="11"/>
      <c r="J8" s="119" t="s">
        <v>3</v>
      </c>
      <c r="K8" s="120">
        <f>SUM(K3:K7)</f>
        <v>0</v>
      </c>
      <c r="L8" s="120">
        <f>SUM(L3:L7)</f>
        <v>0</v>
      </c>
      <c r="M8" s="120">
        <f>SUM(M3:M7)</f>
        <v>0</v>
      </c>
      <c r="N8" s="121">
        <f>SUM(N3:N7)</f>
        <v>0</v>
      </c>
      <c r="O8" s="116" t="str">
        <f>IF(N8=0,IF(M8+L8=K8,"P","O"),"O")</f>
        <v>P</v>
      </c>
    </row>
    <row r="9" spans="2:8" ht="15.75" thickBot="1">
      <c r="B9" s="57" t="s">
        <v>25</v>
      </c>
      <c r="C9" s="58"/>
      <c r="D9" s="48"/>
      <c r="E9" s="49"/>
      <c r="F9" s="50"/>
      <c r="G9" s="12">
        <f t="shared" si="0"/>
        <v>0</v>
      </c>
      <c r="H9" s="13"/>
    </row>
    <row r="10" spans="2:14" ht="15">
      <c r="B10" s="73" t="s">
        <v>8</v>
      </c>
      <c r="C10" s="74"/>
      <c r="D10" s="42"/>
      <c r="E10" s="43"/>
      <c r="F10" s="44"/>
      <c r="G10" s="8">
        <f t="shared" si="0"/>
        <v>0</v>
      </c>
      <c r="H10" s="9"/>
      <c r="J10" s="63" t="s">
        <v>33</v>
      </c>
      <c r="K10" s="63"/>
      <c r="L10" s="63"/>
      <c r="M10" s="63"/>
      <c r="N10" s="88">
        <f>IF(H14="","",H14)</f>
      </c>
    </row>
    <row r="11" spans="2:15" ht="16.5" thickBot="1">
      <c r="B11" s="71" t="s">
        <v>9</v>
      </c>
      <c r="C11" s="72"/>
      <c r="D11" s="51"/>
      <c r="E11" s="52"/>
      <c r="F11" s="53"/>
      <c r="G11" s="14">
        <f t="shared" si="0"/>
        <v>0</v>
      </c>
      <c r="H11" s="15"/>
      <c r="J11" s="63" t="s">
        <v>34</v>
      </c>
      <c r="K11" s="63"/>
      <c r="L11" s="63"/>
      <c r="M11" s="63"/>
      <c r="N11" s="41">
        <f>IF(G14=0,"",G14)</f>
      </c>
      <c r="O11" s="114"/>
    </row>
    <row r="12" spans="2:15" ht="15">
      <c r="B12" s="61" t="s">
        <v>16</v>
      </c>
      <c r="C12" s="16" t="s">
        <v>19</v>
      </c>
      <c r="D12" s="42"/>
      <c r="E12" s="43"/>
      <c r="F12" s="44"/>
      <c r="G12" s="8">
        <f t="shared" si="0"/>
        <v>0</v>
      </c>
      <c r="H12" s="9"/>
      <c r="J12" s="40"/>
      <c r="K12" s="56" t="s">
        <v>35</v>
      </c>
      <c r="L12" s="56"/>
      <c r="M12" s="56"/>
      <c r="N12" s="39">
        <f>IF(D14=0,"",D14)</f>
      </c>
      <c r="O12" s="114"/>
    </row>
    <row r="13" spans="2:14" ht="15.75" thickBot="1">
      <c r="B13" s="62"/>
      <c r="C13" s="17" t="s">
        <v>17</v>
      </c>
      <c r="D13" s="51"/>
      <c r="E13" s="52"/>
      <c r="F13" s="53"/>
      <c r="G13" s="14">
        <f t="shared" si="0"/>
        <v>0</v>
      </c>
      <c r="H13" s="15"/>
      <c r="J13" s="40"/>
      <c r="K13" s="56" t="s">
        <v>36</v>
      </c>
      <c r="L13" s="56"/>
      <c r="M13" s="56"/>
      <c r="N13" s="39">
        <f>IF(E14=0,"",E14)</f>
      </c>
    </row>
    <row r="14" spans="2:14" ht="15.75" thickBot="1">
      <c r="B14" s="69" t="s">
        <v>13</v>
      </c>
      <c r="C14" s="70"/>
      <c r="D14" s="18">
        <f>SUM(D5:D11)</f>
        <v>0</v>
      </c>
      <c r="E14" s="19">
        <f>SUM(E5:E10)</f>
        <v>0</v>
      </c>
      <c r="F14" s="20">
        <f>SUM(F5:F9)</f>
        <v>0</v>
      </c>
      <c r="G14" s="21">
        <f>SUM(D14:F14)</f>
        <v>0</v>
      </c>
      <c r="H14" s="23"/>
      <c r="J14" s="40"/>
      <c r="K14" s="56">
        <f>IF(F14=0,"","Et PAI :")</f>
      </c>
      <c r="L14" s="56"/>
      <c r="M14" s="56"/>
      <c r="N14" s="39">
        <f>IF(F14=0,"",F14)</f>
      </c>
    </row>
    <row r="15" spans="10:16" ht="15">
      <c r="J15" s="54" t="str">
        <f>IF(N8&gt;=1,"Il nous manque à l'heure actuelle ","Personne ne manque à l'appel")</f>
        <v>Personne ne manque à l'appel</v>
      </c>
      <c r="K15" s="55"/>
      <c r="L15" s="55"/>
      <c r="M15" s="55"/>
      <c r="N15" s="1">
        <f>IF(N8=0,"",N8)</f>
      </c>
      <c r="O15" s="117">
        <f>IF(N15="","",IF(N15=0,"",IF(N15=1,"personne",IF(N15&gt;1,"personnes",""))))</f>
      </c>
      <c r="P15" s="118"/>
    </row>
    <row r="16" spans="5:15" ht="15">
      <c r="E16" s="22"/>
      <c r="F16" s="22"/>
      <c r="G16" s="1" t="s">
        <v>18</v>
      </c>
      <c r="H16" s="24"/>
      <c r="O16" s="1">
        <f>IF(N16="","",IF(N16=0,"",IF(N16=1,"adulte",IF(N16&gt;1,"adultes",""))))</f>
      </c>
    </row>
    <row r="17" ht="15">
      <c r="O17" s="1">
        <f>IF(N17="","",IF(N17=0,"",IF(N17=1,"PAI",IF(N17&gt;1,"PAI",""))))</f>
      </c>
    </row>
  </sheetData>
  <sheetProtection/>
  <mergeCells count="31">
    <mergeCell ref="L5:L6"/>
    <mergeCell ref="O3:O4"/>
    <mergeCell ref="O5:O6"/>
    <mergeCell ref="O15:P15"/>
    <mergeCell ref="D3:G3"/>
    <mergeCell ref="J3:J4"/>
    <mergeCell ref="J5:J6"/>
    <mergeCell ref="M3:M4"/>
    <mergeCell ref="N3:N4"/>
    <mergeCell ref="M5:M6"/>
    <mergeCell ref="N5:N6"/>
    <mergeCell ref="K3:K4"/>
    <mergeCell ref="K5:K6"/>
    <mergeCell ref="L3:L4"/>
    <mergeCell ref="A1:C2"/>
    <mergeCell ref="B4:C4"/>
    <mergeCell ref="B5:C5"/>
    <mergeCell ref="B7:C7"/>
    <mergeCell ref="B6:C6"/>
    <mergeCell ref="B14:C14"/>
    <mergeCell ref="B11:C11"/>
    <mergeCell ref="B10:C10"/>
    <mergeCell ref="J15:M15"/>
    <mergeCell ref="K14:M14"/>
    <mergeCell ref="B9:C9"/>
    <mergeCell ref="B8:C8"/>
    <mergeCell ref="B12:B13"/>
    <mergeCell ref="J10:M10"/>
    <mergeCell ref="J11:M11"/>
    <mergeCell ref="K12:M12"/>
    <mergeCell ref="K13:M13"/>
  </mergeCells>
  <conditionalFormatting sqref="O3:O8">
    <cfRule type="containsText" priority="1" dxfId="4" operator="containsText" stopIfTrue="1" text="O">
      <formula>NOT(ISERROR(SEARCH("O",O3)))</formula>
    </cfRule>
    <cfRule type="containsText" priority="2" dxfId="5" operator="containsText" stopIfTrue="1" text="P">
      <formula>NOT(ISERROR(SEARCH("P",O3)))</formula>
    </cfRule>
    <cfRule type="containsText" priority="3" dxfId="6" operator="containsText" stopIfTrue="1" text="O">
      <formula>NOT(ISERROR(SEARCH("O",O3)))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153"/>
  <sheetViews>
    <sheetView zoomScale="85" zoomScaleNormal="85" zoomScalePageLayoutView="0" workbookViewId="0" topLeftCell="A1">
      <selection activeCell="A1" sqref="A1:B1"/>
    </sheetView>
  </sheetViews>
  <sheetFormatPr defaultColWidth="11.421875" defaultRowHeight="15"/>
  <cols>
    <col min="1" max="1" width="11.421875" style="26" customWidth="1"/>
    <col min="2" max="4" width="15.140625" style="26" customWidth="1"/>
    <col min="5" max="5" width="11.421875" style="26" customWidth="1"/>
    <col min="6" max="6" width="14.28125" style="26" bestFit="1" customWidth="1"/>
    <col min="7" max="7" width="14.140625" style="26" customWidth="1"/>
    <col min="8" max="16384" width="11.421875" style="26" customWidth="1"/>
  </cols>
  <sheetData>
    <row r="1" spans="1:2" ht="26.25">
      <c r="A1" s="80" t="s">
        <v>2</v>
      </c>
      <c r="B1" s="80"/>
    </row>
    <row r="2" ht="15.75" thickBot="1"/>
    <row r="3" spans="1:7" ht="15">
      <c r="A3" s="27"/>
      <c r="B3" s="28" t="s">
        <v>10</v>
      </c>
      <c r="C3" s="28" t="s">
        <v>11</v>
      </c>
      <c r="D3" s="28" t="s">
        <v>12</v>
      </c>
      <c r="F3" s="29" t="s">
        <v>30</v>
      </c>
      <c r="G3" s="30">
        <f>Effectifs!K7</f>
        <v>0</v>
      </c>
    </row>
    <row r="4" spans="1:7" ht="15">
      <c r="A4" s="27">
        <v>1</v>
      </c>
      <c r="B4" s="27"/>
      <c r="C4" s="27"/>
      <c r="D4" s="27"/>
      <c r="F4" s="31" t="s">
        <v>31</v>
      </c>
      <c r="G4" s="32">
        <f>Effectifs!F14</f>
        <v>0</v>
      </c>
    </row>
    <row r="5" spans="1:7" ht="15">
      <c r="A5" s="27">
        <v>2</v>
      </c>
      <c r="B5" s="27"/>
      <c r="C5" s="27"/>
      <c r="D5" s="27"/>
      <c r="F5" s="31" t="s">
        <v>38</v>
      </c>
      <c r="G5" s="32">
        <f>G3-G4</f>
        <v>0</v>
      </c>
    </row>
    <row r="6" spans="1:7" ht="15.75" thickBot="1">
      <c r="A6" s="27">
        <v>3</v>
      </c>
      <c r="B6" s="27"/>
      <c r="C6" s="27"/>
      <c r="D6" s="27"/>
      <c r="F6" s="33" t="s">
        <v>32</v>
      </c>
      <c r="G6" s="34">
        <f>IF(Effectifs!H16="","",Effectifs!H16)</f>
      </c>
    </row>
    <row r="7" spans="1:4" ht="15">
      <c r="A7" s="27">
        <v>4</v>
      </c>
      <c r="B7" s="27"/>
      <c r="C7" s="27"/>
      <c r="D7" s="27"/>
    </row>
    <row r="8" spans="1:4" ht="15">
      <c r="A8" s="27">
        <v>5</v>
      </c>
      <c r="B8" s="27"/>
      <c r="C8" s="27"/>
      <c r="D8" s="27"/>
    </row>
    <row r="9" spans="1:4" ht="15">
      <c r="A9" s="27">
        <v>6</v>
      </c>
      <c r="B9" s="27"/>
      <c r="C9" s="27"/>
      <c r="D9" s="27"/>
    </row>
    <row r="10" spans="1:4" ht="15">
      <c r="A10" s="27">
        <v>7</v>
      </c>
      <c r="B10" s="27"/>
      <c r="C10" s="27"/>
      <c r="D10" s="27"/>
    </row>
    <row r="11" spans="1:4" ht="15">
      <c r="A11" s="27">
        <v>8</v>
      </c>
      <c r="B11" s="27"/>
      <c r="C11" s="27"/>
      <c r="D11" s="27"/>
    </row>
    <row r="12" spans="1:4" ht="15">
      <c r="A12" s="27">
        <v>9</v>
      </c>
      <c r="B12" s="27"/>
      <c r="C12" s="27"/>
      <c r="D12" s="27"/>
    </row>
    <row r="13" spans="1:4" ht="15">
      <c r="A13" s="27">
        <v>10</v>
      </c>
      <c r="B13" s="27"/>
      <c r="C13" s="27"/>
      <c r="D13" s="27"/>
    </row>
    <row r="14" spans="1:4" ht="15">
      <c r="A14" s="27">
        <v>11</v>
      </c>
      <c r="B14" s="27"/>
      <c r="C14" s="27"/>
      <c r="D14" s="27"/>
    </row>
    <row r="15" spans="1:4" ht="15">
      <c r="A15" s="27">
        <v>12</v>
      </c>
      <c r="B15" s="27"/>
      <c r="C15" s="27"/>
      <c r="D15" s="27"/>
    </row>
    <row r="16" spans="1:4" ht="15">
      <c r="A16" s="27">
        <v>13</v>
      </c>
      <c r="B16" s="27"/>
      <c r="C16" s="27"/>
      <c r="D16" s="27"/>
    </row>
    <row r="17" spans="1:4" ht="15">
      <c r="A17" s="27">
        <v>14</v>
      </c>
      <c r="B17" s="27"/>
      <c r="C17" s="27"/>
      <c r="D17" s="27"/>
    </row>
    <row r="18" spans="1:4" ht="15">
      <c r="A18" s="27">
        <v>15</v>
      </c>
      <c r="B18" s="27"/>
      <c r="C18" s="27"/>
      <c r="D18" s="27"/>
    </row>
    <row r="19" spans="1:4" ht="15">
      <c r="A19" s="27">
        <v>16</v>
      </c>
      <c r="B19" s="27"/>
      <c r="C19" s="27"/>
      <c r="D19" s="27"/>
    </row>
    <row r="20" spans="1:4" ht="15">
      <c r="A20" s="27">
        <v>17</v>
      </c>
      <c r="B20" s="27"/>
      <c r="C20" s="27"/>
      <c r="D20" s="27"/>
    </row>
    <row r="21" spans="1:4" ht="15">
      <c r="A21" s="27">
        <v>18</v>
      </c>
      <c r="B21" s="27"/>
      <c r="C21" s="27"/>
      <c r="D21" s="27"/>
    </row>
    <row r="22" spans="1:4" ht="15">
      <c r="A22" s="27">
        <v>19</v>
      </c>
      <c r="B22" s="27"/>
      <c r="C22" s="27"/>
      <c r="D22" s="27"/>
    </row>
    <row r="23" spans="1:4" ht="15">
      <c r="A23" s="27">
        <v>20</v>
      </c>
      <c r="B23" s="27"/>
      <c r="C23" s="27"/>
      <c r="D23" s="27"/>
    </row>
    <row r="24" spans="1:4" ht="15">
      <c r="A24" s="27">
        <v>21</v>
      </c>
      <c r="B24" s="27"/>
      <c r="C24" s="27"/>
      <c r="D24" s="27"/>
    </row>
    <row r="25" spans="1:4" ht="15">
      <c r="A25" s="27">
        <v>22</v>
      </c>
      <c r="B25" s="27"/>
      <c r="C25" s="27"/>
      <c r="D25" s="27"/>
    </row>
    <row r="26" spans="1:4" ht="15">
      <c r="A26" s="27">
        <v>23</v>
      </c>
      <c r="B26" s="27"/>
      <c r="C26" s="27"/>
      <c r="D26" s="27"/>
    </row>
    <row r="27" spans="1:4" ht="15">
      <c r="A27" s="27">
        <v>24</v>
      </c>
      <c r="B27" s="27"/>
      <c r="C27" s="27"/>
      <c r="D27" s="27"/>
    </row>
    <row r="28" spans="1:4" ht="15">
      <c r="A28" s="27">
        <v>25</v>
      </c>
      <c r="B28" s="27"/>
      <c r="C28" s="27"/>
      <c r="D28" s="27"/>
    </row>
    <row r="29" spans="1:4" ht="15">
      <c r="A29" s="27">
        <v>26</v>
      </c>
      <c r="B29" s="27"/>
      <c r="C29" s="27"/>
      <c r="D29" s="27"/>
    </row>
    <row r="30" spans="1:4" ht="15">
      <c r="A30" s="27">
        <v>27</v>
      </c>
      <c r="B30" s="27"/>
      <c r="C30" s="27"/>
      <c r="D30" s="27"/>
    </row>
    <row r="31" spans="1:4" ht="15">
      <c r="A31" s="27">
        <v>28</v>
      </c>
      <c r="B31" s="27"/>
      <c r="C31" s="27"/>
      <c r="D31" s="27"/>
    </row>
    <row r="32" spans="1:4" ht="15">
      <c r="A32" s="27">
        <v>29</v>
      </c>
      <c r="B32" s="27"/>
      <c r="C32" s="27"/>
      <c r="D32" s="27"/>
    </row>
    <row r="33" spans="1:4" ht="15">
      <c r="A33" s="27">
        <v>30</v>
      </c>
      <c r="B33" s="27"/>
      <c r="C33" s="27"/>
      <c r="D33" s="27"/>
    </row>
    <row r="34" spans="1:4" ht="15">
      <c r="A34" s="27">
        <v>31</v>
      </c>
      <c r="B34" s="27"/>
      <c r="C34" s="27"/>
      <c r="D34" s="27"/>
    </row>
    <row r="35" spans="1:4" ht="15">
      <c r="A35" s="27">
        <v>32</v>
      </c>
      <c r="B35" s="27"/>
      <c r="C35" s="27"/>
      <c r="D35" s="27"/>
    </row>
    <row r="36" spans="1:4" ht="15">
      <c r="A36" s="27">
        <v>33</v>
      </c>
      <c r="B36" s="27"/>
      <c r="C36" s="27"/>
      <c r="D36" s="27"/>
    </row>
    <row r="37" spans="1:4" ht="15">
      <c r="A37" s="27">
        <v>34</v>
      </c>
      <c r="B37" s="27"/>
      <c r="C37" s="27"/>
      <c r="D37" s="27"/>
    </row>
    <row r="38" spans="1:4" ht="15">
      <c r="A38" s="27">
        <v>35</v>
      </c>
      <c r="B38" s="27"/>
      <c r="C38" s="27"/>
      <c r="D38" s="27"/>
    </row>
    <row r="39" spans="1:4" ht="15">
      <c r="A39" s="27">
        <v>36</v>
      </c>
      <c r="B39" s="27"/>
      <c r="C39" s="27"/>
      <c r="D39" s="27"/>
    </row>
    <row r="40" spans="1:4" ht="15">
      <c r="A40" s="27">
        <v>37</v>
      </c>
      <c r="B40" s="27"/>
      <c r="C40" s="27"/>
      <c r="D40" s="27"/>
    </row>
    <row r="41" spans="1:4" ht="15">
      <c r="A41" s="27">
        <v>38</v>
      </c>
      <c r="B41" s="27"/>
      <c r="C41" s="27"/>
      <c r="D41" s="27"/>
    </row>
    <row r="42" spans="1:4" ht="15">
      <c r="A42" s="27">
        <v>39</v>
      </c>
      <c r="B42" s="27"/>
      <c r="C42" s="27"/>
      <c r="D42" s="27"/>
    </row>
    <row r="43" spans="1:4" ht="15">
      <c r="A43" s="27">
        <v>40</v>
      </c>
      <c r="B43" s="27"/>
      <c r="C43" s="27"/>
      <c r="D43" s="27"/>
    </row>
    <row r="44" spans="1:4" ht="15">
      <c r="A44" s="27">
        <v>41</v>
      </c>
      <c r="B44" s="27"/>
      <c r="C44" s="27"/>
      <c r="D44" s="27"/>
    </row>
    <row r="45" spans="1:4" ht="15">
      <c r="A45" s="27">
        <v>42</v>
      </c>
      <c r="B45" s="27"/>
      <c r="C45" s="27"/>
      <c r="D45" s="27"/>
    </row>
    <row r="46" spans="1:4" ht="15">
      <c r="A46" s="27">
        <v>43</v>
      </c>
      <c r="B46" s="27"/>
      <c r="C46" s="27"/>
      <c r="D46" s="27"/>
    </row>
    <row r="47" spans="1:4" ht="15">
      <c r="A47" s="27">
        <v>44</v>
      </c>
      <c r="B47" s="27"/>
      <c r="C47" s="27"/>
      <c r="D47" s="27"/>
    </row>
    <row r="48" spans="1:4" ht="15">
      <c r="A48" s="27">
        <v>45</v>
      </c>
      <c r="B48" s="27"/>
      <c r="C48" s="27"/>
      <c r="D48" s="27"/>
    </row>
    <row r="49" spans="1:4" ht="15">
      <c r="A49" s="27">
        <v>46</v>
      </c>
      <c r="B49" s="27"/>
      <c r="C49" s="27"/>
      <c r="D49" s="27"/>
    </row>
    <row r="50" spans="1:4" ht="15">
      <c r="A50" s="27">
        <v>47</v>
      </c>
      <c r="B50" s="27"/>
      <c r="C50" s="27"/>
      <c r="D50" s="27"/>
    </row>
    <row r="51" spans="1:4" ht="15">
      <c r="A51" s="27">
        <v>48</v>
      </c>
      <c r="B51" s="27"/>
      <c r="C51" s="27"/>
      <c r="D51" s="27"/>
    </row>
    <row r="52" spans="1:4" ht="15">
      <c r="A52" s="27">
        <v>49</v>
      </c>
      <c r="B52" s="27"/>
      <c r="C52" s="27"/>
      <c r="D52" s="27"/>
    </row>
    <row r="53" spans="1:4" ht="15">
      <c r="A53" s="27">
        <v>50</v>
      </c>
      <c r="B53" s="27"/>
      <c r="C53" s="27"/>
      <c r="D53" s="27"/>
    </row>
    <row r="54" spans="1:4" ht="15">
      <c r="A54" s="27">
        <v>51</v>
      </c>
      <c r="B54" s="27"/>
      <c r="C54" s="27"/>
      <c r="D54" s="27"/>
    </row>
    <row r="55" spans="1:4" ht="15">
      <c r="A55" s="27">
        <v>52</v>
      </c>
      <c r="B55" s="27"/>
      <c r="C55" s="27"/>
      <c r="D55" s="27"/>
    </row>
    <row r="56" spans="1:4" ht="15">
      <c r="A56" s="27">
        <v>53</v>
      </c>
      <c r="B56" s="27"/>
      <c r="C56" s="27"/>
      <c r="D56" s="27"/>
    </row>
    <row r="57" spans="1:4" ht="15">
      <c r="A57" s="27">
        <v>54</v>
      </c>
      <c r="B57" s="27"/>
      <c r="C57" s="27"/>
      <c r="D57" s="27"/>
    </row>
    <row r="58" spans="1:4" ht="15">
      <c r="A58" s="27">
        <v>55</v>
      </c>
      <c r="B58" s="27"/>
      <c r="C58" s="27"/>
      <c r="D58" s="27"/>
    </row>
    <row r="59" spans="1:4" ht="15">
      <c r="A59" s="27">
        <v>56</v>
      </c>
      <c r="B59" s="27"/>
      <c r="C59" s="27"/>
      <c r="D59" s="27"/>
    </row>
    <row r="60" spans="1:4" ht="15">
      <c r="A60" s="27">
        <v>57</v>
      </c>
      <c r="B60" s="27"/>
      <c r="C60" s="27"/>
      <c r="D60" s="27"/>
    </row>
    <row r="61" spans="1:4" ht="15">
      <c r="A61" s="27">
        <v>58</v>
      </c>
      <c r="B61" s="27"/>
      <c r="C61" s="27"/>
      <c r="D61" s="27"/>
    </row>
    <row r="62" spans="1:4" ht="15">
      <c r="A62" s="27">
        <v>59</v>
      </c>
      <c r="B62" s="27"/>
      <c r="C62" s="27"/>
      <c r="D62" s="27"/>
    </row>
    <row r="63" spans="1:4" ht="15">
      <c r="A63" s="27">
        <v>60</v>
      </c>
      <c r="B63" s="27"/>
      <c r="C63" s="27"/>
      <c r="D63" s="27"/>
    </row>
    <row r="64" spans="1:4" ht="15">
      <c r="A64" s="27">
        <v>61</v>
      </c>
      <c r="B64" s="27"/>
      <c r="C64" s="27"/>
      <c r="D64" s="27"/>
    </row>
    <row r="65" spans="1:4" ht="15">
      <c r="A65" s="27">
        <v>62</v>
      </c>
      <c r="B65" s="27"/>
      <c r="C65" s="27"/>
      <c r="D65" s="27"/>
    </row>
    <row r="66" spans="1:4" ht="15">
      <c r="A66" s="27">
        <v>63</v>
      </c>
      <c r="B66" s="27"/>
      <c r="C66" s="27"/>
      <c r="D66" s="27"/>
    </row>
    <row r="67" spans="1:4" ht="15">
      <c r="A67" s="27">
        <v>64</v>
      </c>
      <c r="B67" s="27"/>
      <c r="C67" s="27"/>
      <c r="D67" s="27"/>
    </row>
    <row r="68" spans="1:4" ht="15">
      <c r="A68" s="27">
        <v>65</v>
      </c>
      <c r="B68" s="27"/>
      <c r="C68" s="27"/>
      <c r="D68" s="27"/>
    </row>
    <row r="69" spans="1:4" ht="15">
      <c r="A69" s="27">
        <v>66</v>
      </c>
      <c r="B69" s="27"/>
      <c r="C69" s="27"/>
      <c r="D69" s="27"/>
    </row>
    <row r="70" spans="1:4" ht="15">
      <c r="A70" s="27">
        <v>67</v>
      </c>
      <c r="B70" s="27"/>
      <c r="C70" s="27"/>
      <c r="D70" s="27"/>
    </row>
    <row r="71" spans="1:4" ht="15">
      <c r="A71" s="27">
        <v>68</v>
      </c>
      <c r="B71" s="27"/>
      <c r="C71" s="27"/>
      <c r="D71" s="27"/>
    </row>
    <row r="72" spans="1:4" ht="15">
      <c r="A72" s="27">
        <v>69</v>
      </c>
      <c r="B72" s="27"/>
      <c r="C72" s="27"/>
      <c r="D72" s="27"/>
    </row>
    <row r="73" spans="1:4" ht="15">
      <c r="A73" s="27">
        <v>70</v>
      </c>
      <c r="B73" s="27"/>
      <c r="C73" s="27"/>
      <c r="D73" s="27"/>
    </row>
    <row r="74" spans="1:4" ht="15">
      <c r="A74" s="27">
        <v>71</v>
      </c>
      <c r="B74" s="27"/>
      <c r="C74" s="27"/>
      <c r="D74" s="27"/>
    </row>
    <row r="75" spans="1:4" ht="15">
      <c r="A75" s="27">
        <v>72</v>
      </c>
      <c r="B75" s="27"/>
      <c r="C75" s="27"/>
      <c r="D75" s="27"/>
    </row>
    <row r="76" spans="1:4" ht="15">
      <c r="A76" s="27">
        <v>73</v>
      </c>
      <c r="B76" s="27"/>
      <c r="C76" s="27"/>
      <c r="D76" s="27"/>
    </row>
    <row r="77" spans="1:4" ht="15">
      <c r="A77" s="27">
        <v>74</v>
      </c>
      <c r="B77" s="27"/>
      <c r="C77" s="27"/>
      <c r="D77" s="27"/>
    </row>
    <row r="78" spans="1:4" ht="15">
      <c r="A78" s="27">
        <v>75</v>
      </c>
      <c r="B78" s="27"/>
      <c r="C78" s="27"/>
      <c r="D78" s="27"/>
    </row>
    <row r="79" spans="1:4" ht="15">
      <c r="A79" s="27">
        <v>76</v>
      </c>
      <c r="B79" s="27"/>
      <c r="C79" s="27"/>
      <c r="D79" s="27"/>
    </row>
    <row r="80" spans="1:4" ht="15">
      <c r="A80" s="27">
        <v>77</v>
      </c>
      <c r="B80" s="27"/>
      <c r="C80" s="27"/>
      <c r="D80" s="27"/>
    </row>
    <row r="81" spans="1:4" ht="15">
      <c r="A81" s="27">
        <v>78</v>
      </c>
      <c r="B81" s="27"/>
      <c r="C81" s="27"/>
      <c r="D81" s="27"/>
    </row>
    <row r="82" spans="1:4" ht="15">
      <c r="A82" s="27">
        <v>79</v>
      </c>
      <c r="B82" s="27"/>
      <c r="C82" s="27"/>
      <c r="D82" s="27"/>
    </row>
    <row r="83" spans="1:4" ht="15">
      <c r="A83" s="27">
        <v>80</v>
      </c>
      <c r="B83" s="27"/>
      <c r="C83" s="27"/>
      <c r="D83" s="27"/>
    </row>
    <row r="84" spans="1:4" ht="15">
      <c r="A84" s="27">
        <v>81</v>
      </c>
      <c r="B84" s="27"/>
      <c r="C84" s="27"/>
      <c r="D84" s="27"/>
    </row>
    <row r="85" spans="1:4" ht="15">
      <c r="A85" s="27">
        <v>82</v>
      </c>
      <c r="B85" s="27"/>
      <c r="C85" s="27"/>
      <c r="D85" s="27"/>
    </row>
    <row r="86" spans="1:4" ht="15">
      <c r="A86" s="27">
        <v>83</v>
      </c>
      <c r="B86" s="27"/>
      <c r="C86" s="27"/>
      <c r="D86" s="27"/>
    </row>
    <row r="87" spans="1:4" ht="15">
      <c r="A87" s="27">
        <v>84</v>
      </c>
      <c r="B87" s="27"/>
      <c r="C87" s="27"/>
      <c r="D87" s="27"/>
    </row>
    <row r="88" spans="1:4" ht="15">
      <c r="A88" s="27">
        <v>85</v>
      </c>
      <c r="B88" s="27"/>
      <c r="C88" s="27"/>
      <c r="D88" s="27"/>
    </row>
    <row r="89" spans="1:4" ht="15">
      <c r="A89" s="27">
        <v>86</v>
      </c>
      <c r="B89" s="27"/>
      <c r="C89" s="27"/>
      <c r="D89" s="27"/>
    </row>
    <row r="90" spans="1:4" ht="15">
      <c r="A90" s="27">
        <v>87</v>
      </c>
      <c r="B90" s="27"/>
      <c r="C90" s="27"/>
      <c r="D90" s="27"/>
    </row>
    <row r="91" spans="1:4" ht="15">
      <c r="A91" s="27">
        <v>88</v>
      </c>
      <c r="B91" s="27"/>
      <c r="C91" s="27"/>
      <c r="D91" s="27"/>
    </row>
    <row r="92" spans="1:4" ht="15">
      <c r="A92" s="27">
        <v>89</v>
      </c>
      <c r="B92" s="27"/>
      <c r="C92" s="27"/>
      <c r="D92" s="27"/>
    </row>
    <row r="93" spans="1:4" ht="15">
      <c r="A93" s="27">
        <v>90</v>
      </c>
      <c r="B93" s="27"/>
      <c r="C93" s="27"/>
      <c r="D93" s="27"/>
    </row>
    <row r="94" spans="1:4" ht="15">
      <c r="A94" s="27">
        <v>91</v>
      </c>
      <c r="B94" s="27"/>
      <c r="C94" s="27"/>
      <c r="D94" s="27"/>
    </row>
    <row r="95" spans="1:4" ht="15">
      <c r="A95" s="27">
        <v>92</v>
      </c>
      <c r="B95" s="27"/>
      <c r="C95" s="27"/>
      <c r="D95" s="27"/>
    </row>
    <row r="96" spans="1:4" ht="15">
      <c r="A96" s="27">
        <v>93</v>
      </c>
      <c r="B96" s="27"/>
      <c r="C96" s="27"/>
      <c r="D96" s="27"/>
    </row>
    <row r="97" spans="1:4" ht="15">
      <c r="A97" s="27">
        <v>94</v>
      </c>
      <c r="B97" s="27"/>
      <c r="C97" s="27"/>
      <c r="D97" s="27"/>
    </row>
    <row r="98" spans="1:4" ht="15">
      <c r="A98" s="27">
        <v>95</v>
      </c>
      <c r="B98" s="27"/>
      <c r="C98" s="27"/>
      <c r="D98" s="27"/>
    </row>
    <row r="99" spans="1:4" ht="15">
      <c r="A99" s="27">
        <v>96</v>
      </c>
      <c r="B99" s="27"/>
      <c r="C99" s="27"/>
      <c r="D99" s="27"/>
    </row>
    <row r="100" spans="1:4" ht="15">
      <c r="A100" s="27">
        <v>97</v>
      </c>
      <c r="B100" s="27"/>
      <c r="C100" s="27"/>
      <c r="D100" s="27"/>
    </row>
    <row r="101" spans="1:4" ht="15">
      <c r="A101" s="27">
        <v>98</v>
      </c>
      <c r="B101" s="27"/>
      <c r="C101" s="27"/>
      <c r="D101" s="27"/>
    </row>
    <row r="102" spans="1:4" ht="15">
      <c r="A102" s="27">
        <v>99</v>
      </c>
      <c r="B102" s="27"/>
      <c r="C102" s="27"/>
      <c r="D102" s="27"/>
    </row>
    <row r="103" spans="1:4" ht="15">
      <c r="A103" s="27">
        <v>100</v>
      </c>
      <c r="B103" s="27"/>
      <c r="C103" s="27"/>
      <c r="D103" s="27"/>
    </row>
    <row r="104" spans="1:4" ht="15">
      <c r="A104" s="27">
        <v>101</v>
      </c>
      <c r="B104" s="27"/>
      <c r="C104" s="27"/>
      <c r="D104" s="27"/>
    </row>
    <row r="105" spans="1:4" ht="15">
      <c r="A105" s="27">
        <v>102</v>
      </c>
      <c r="B105" s="27"/>
      <c r="C105" s="27"/>
      <c r="D105" s="27"/>
    </row>
    <row r="106" spans="1:4" ht="15">
      <c r="A106" s="27">
        <v>103</v>
      </c>
      <c r="B106" s="27"/>
      <c r="C106" s="27"/>
      <c r="D106" s="27"/>
    </row>
    <row r="107" spans="1:4" ht="15">
      <c r="A107" s="27">
        <v>104</v>
      </c>
      <c r="B107" s="27"/>
      <c r="C107" s="27"/>
      <c r="D107" s="27"/>
    </row>
    <row r="108" spans="1:4" ht="15">
      <c r="A108" s="27">
        <v>105</v>
      </c>
      <c r="B108" s="27"/>
      <c r="C108" s="27"/>
      <c r="D108" s="27"/>
    </row>
    <row r="109" spans="1:4" ht="15">
      <c r="A109" s="27">
        <v>106</v>
      </c>
      <c r="B109" s="27"/>
      <c r="C109" s="27"/>
      <c r="D109" s="27"/>
    </row>
    <row r="110" spans="1:4" ht="15">
      <c r="A110" s="27">
        <v>107</v>
      </c>
      <c r="B110" s="27"/>
      <c r="C110" s="27"/>
      <c r="D110" s="27"/>
    </row>
    <row r="111" spans="1:4" ht="15">
      <c r="A111" s="27">
        <v>108</v>
      </c>
      <c r="B111" s="27"/>
      <c r="C111" s="27"/>
      <c r="D111" s="27"/>
    </row>
    <row r="112" spans="1:4" ht="15">
      <c r="A112" s="27">
        <v>109</v>
      </c>
      <c r="B112" s="27"/>
      <c r="C112" s="27"/>
      <c r="D112" s="27"/>
    </row>
    <row r="113" spans="1:4" ht="15">
      <c r="A113" s="27">
        <v>110</v>
      </c>
      <c r="B113" s="27"/>
      <c r="C113" s="27"/>
      <c r="D113" s="27"/>
    </row>
    <row r="114" spans="1:4" ht="15">
      <c r="A114" s="27">
        <v>111</v>
      </c>
      <c r="B114" s="27"/>
      <c r="C114" s="27"/>
      <c r="D114" s="27"/>
    </row>
    <row r="115" spans="1:4" ht="15">
      <c r="A115" s="27">
        <v>112</v>
      </c>
      <c r="B115" s="27"/>
      <c r="C115" s="27"/>
      <c r="D115" s="27"/>
    </row>
    <row r="116" spans="1:4" ht="15">
      <c r="A116" s="27">
        <v>113</v>
      </c>
      <c r="B116" s="27"/>
      <c r="C116" s="27"/>
      <c r="D116" s="27"/>
    </row>
    <row r="117" spans="1:4" ht="15">
      <c r="A117" s="27">
        <v>114</v>
      </c>
      <c r="B117" s="27"/>
      <c r="C117" s="27"/>
      <c r="D117" s="27"/>
    </row>
    <row r="118" spans="1:4" ht="15">
      <c r="A118" s="27">
        <v>115</v>
      </c>
      <c r="B118" s="27"/>
      <c r="C118" s="27"/>
      <c r="D118" s="27"/>
    </row>
    <row r="119" spans="1:4" ht="15">
      <c r="A119" s="27">
        <v>116</v>
      </c>
      <c r="B119" s="27"/>
      <c r="C119" s="27"/>
      <c r="D119" s="27"/>
    </row>
    <row r="120" spans="1:4" ht="15">
      <c r="A120" s="27">
        <v>117</v>
      </c>
      <c r="B120" s="27"/>
      <c r="C120" s="27"/>
      <c r="D120" s="27"/>
    </row>
    <row r="121" spans="1:4" ht="15">
      <c r="A121" s="27">
        <v>118</v>
      </c>
      <c r="B121" s="27"/>
      <c r="C121" s="27"/>
      <c r="D121" s="27"/>
    </row>
    <row r="122" spans="1:4" ht="15">
      <c r="A122" s="27">
        <v>119</v>
      </c>
      <c r="B122" s="27"/>
      <c r="C122" s="27"/>
      <c r="D122" s="27"/>
    </row>
    <row r="123" spans="1:4" ht="15">
      <c r="A123" s="27">
        <v>120</v>
      </c>
      <c r="B123" s="27"/>
      <c r="C123" s="27"/>
      <c r="D123" s="27"/>
    </row>
    <row r="124" spans="1:4" ht="15">
      <c r="A124" s="27">
        <v>121</v>
      </c>
      <c r="B124" s="27"/>
      <c r="C124" s="27"/>
      <c r="D124" s="27"/>
    </row>
    <row r="125" spans="1:4" ht="15">
      <c r="A125" s="27">
        <v>122</v>
      </c>
      <c r="B125" s="27"/>
      <c r="C125" s="27"/>
      <c r="D125" s="27"/>
    </row>
    <row r="126" spans="1:4" ht="15">
      <c r="A126" s="27">
        <v>123</v>
      </c>
      <c r="B126" s="27"/>
      <c r="C126" s="27"/>
      <c r="D126" s="27"/>
    </row>
    <row r="127" spans="1:4" ht="15">
      <c r="A127" s="27">
        <v>124</v>
      </c>
      <c r="B127" s="27"/>
      <c r="C127" s="27"/>
      <c r="D127" s="27"/>
    </row>
    <row r="128" spans="1:4" ht="15">
      <c r="A128" s="27">
        <v>125</v>
      </c>
      <c r="B128" s="27"/>
      <c r="C128" s="27"/>
      <c r="D128" s="27"/>
    </row>
    <row r="129" spans="1:4" ht="15">
      <c r="A129" s="27">
        <v>126</v>
      </c>
      <c r="B129" s="27"/>
      <c r="C129" s="27"/>
      <c r="D129" s="27"/>
    </row>
    <row r="130" spans="1:4" ht="15">
      <c r="A130" s="27">
        <v>127</v>
      </c>
      <c r="B130" s="27"/>
      <c r="C130" s="27"/>
      <c r="D130" s="27"/>
    </row>
    <row r="131" spans="1:4" ht="15">
      <c r="A131" s="27">
        <v>128</v>
      </c>
      <c r="B131" s="27"/>
      <c r="C131" s="27"/>
      <c r="D131" s="27"/>
    </row>
    <row r="132" spans="1:4" ht="15">
      <c r="A132" s="27">
        <v>129</v>
      </c>
      <c r="B132" s="27"/>
      <c r="C132" s="27"/>
      <c r="D132" s="27"/>
    </row>
    <row r="133" spans="1:4" ht="15">
      <c r="A133" s="27">
        <v>130</v>
      </c>
      <c r="B133" s="27"/>
      <c r="C133" s="27"/>
      <c r="D133" s="27"/>
    </row>
    <row r="134" spans="1:4" ht="15">
      <c r="A134" s="27">
        <v>131</v>
      </c>
      <c r="B134" s="27"/>
      <c r="C134" s="27"/>
      <c r="D134" s="27"/>
    </row>
    <row r="135" spans="1:4" ht="15">
      <c r="A135" s="27">
        <v>132</v>
      </c>
      <c r="B135" s="27"/>
      <c r="C135" s="27"/>
      <c r="D135" s="27"/>
    </row>
    <row r="136" spans="1:4" ht="15">
      <c r="A136" s="27">
        <v>133</v>
      </c>
      <c r="B136" s="27"/>
      <c r="C136" s="27"/>
      <c r="D136" s="27"/>
    </row>
    <row r="137" spans="1:4" ht="15">
      <c r="A137" s="27">
        <v>134</v>
      </c>
      <c r="B137" s="27"/>
      <c r="C137" s="27"/>
      <c r="D137" s="27"/>
    </row>
    <row r="138" spans="1:4" ht="15">
      <c r="A138" s="27">
        <v>135</v>
      </c>
      <c r="B138" s="27"/>
      <c r="C138" s="27"/>
      <c r="D138" s="27"/>
    </row>
    <row r="139" spans="1:4" ht="15">
      <c r="A139" s="27">
        <v>136</v>
      </c>
      <c r="B139" s="27"/>
      <c r="C139" s="27"/>
      <c r="D139" s="27"/>
    </row>
    <row r="140" spans="1:4" ht="15">
      <c r="A140" s="27">
        <v>137</v>
      </c>
      <c r="B140" s="27"/>
      <c r="C140" s="27"/>
      <c r="D140" s="27"/>
    </row>
    <row r="141" spans="1:4" ht="15">
      <c r="A141" s="27">
        <v>138</v>
      </c>
      <c r="B141" s="27"/>
      <c r="C141" s="27"/>
      <c r="D141" s="27"/>
    </row>
    <row r="142" spans="1:4" ht="15">
      <c r="A142" s="27">
        <v>139</v>
      </c>
      <c r="B142" s="27"/>
      <c r="C142" s="27"/>
      <c r="D142" s="27"/>
    </row>
    <row r="143" spans="1:4" ht="15">
      <c r="A143" s="27">
        <v>140</v>
      </c>
      <c r="B143" s="27"/>
      <c r="C143" s="27"/>
      <c r="D143" s="27"/>
    </row>
    <row r="144" spans="1:4" ht="15">
      <c r="A144" s="27">
        <v>141</v>
      </c>
      <c r="B144" s="27"/>
      <c r="C144" s="27"/>
      <c r="D144" s="27"/>
    </row>
    <row r="145" spans="1:4" ht="15">
      <c r="A145" s="27">
        <v>142</v>
      </c>
      <c r="B145" s="27"/>
      <c r="C145" s="27"/>
      <c r="D145" s="27"/>
    </row>
    <row r="146" spans="1:4" ht="15">
      <c r="A146" s="27">
        <v>143</v>
      </c>
      <c r="B146" s="27"/>
      <c r="C146" s="27"/>
      <c r="D146" s="27"/>
    </row>
    <row r="147" spans="1:4" ht="15">
      <c r="A147" s="27">
        <v>144</v>
      </c>
      <c r="B147" s="27"/>
      <c r="C147" s="27"/>
      <c r="D147" s="27"/>
    </row>
    <row r="148" spans="1:4" ht="15">
      <c r="A148" s="27">
        <v>145</v>
      </c>
      <c r="B148" s="27"/>
      <c r="C148" s="27"/>
      <c r="D148" s="27"/>
    </row>
    <row r="149" spans="1:4" ht="15">
      <c r="A149" s="27">
        <v>146</v>
      </c>
      <c r="B149" s="27"/>
      <c r="C149" s="27"/>
      <c r="D149" s="27"/>
    </row>
    <row r="150" spans="1:4" ht="15">
      <c r="A150" s="27">
        <v>147</v>
      </c>
      <c r="B150" s="27"/>
      <c r="C150" s="27"/>
      <c r="D150" s="27"/>
    </row>
    <row r="151" spans="1:4" ht="15">
      <c r="A151" s="27">
        <v>148</v>
      </c>
      <c r="B151" s="27"/>
      <c r="C151" s="27"/>
      <c r="D151" s="27"/>
    </row>
    <row r="152" spans="1:4" ht="15">
      <c r="A152" s="27">
        <v>149</v>
      </c>
      <c r="B152" s="27"/>
      <c r="C152" s="27"/>
      <c r="D152" s="27"/>
    </row>
    <row r="153" spans="1:4" ht="15">
      <c r="A153" s="27">
        <v>150</v>
      </c>
      <c r="B153" s="27"/>
      <c r="C153" s="27"/>
      <c r="D153" s="2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174"/>
  <sheetViews>
    <sheetView zoomScale="115" zoomScaleNormal="115" zoomScalePageLayoutView="0" workbookViewId="0" topLeftCell="A1">
      <selection activeCell="G15" sqref="G15"/>
    </sheetView>
  </sheetViews>
  <sheetFormatPr defaultColWidth="11.421875" defaultRowHeight="15"/>
  <cols>
    <col min="1" max="1" width="5.57421875" style="1" customWidth="1"/>
    <col min="2" max="3" width="15.140625" style="26" customWidth="1"/>
    <col min="4" max="4" width="16.7109375" style="26" bestFit="1" customWidth="1"/>
    <col min="5" max="5" width="20.00390625" style="26" bestFit="1" customWidth="1"/>
    <col min="6" max="6" width="11.421875" style="26" customWidth="1"/>
    <col min="7" max="7" width="21.57421875" style="26" customWidth="1"/>
    <col min="8" max="11" width="13.57421875" style="26" hidden="1" customWidth="1"/>
    <col min="12" max="16384" width="11.421875" style="26" customWidth="1"/>
  </cols>
  <sheetData>
    <row r="1" spans="1:7" ht="27.75" thickBot="1" thickTop="1">
      <c r="A1" s="104" t="s">
        <v>48</v>
      </c>
      <c r="B1" s="105"/>
      <c r="C1" s="106">
        <f>COUNTA(B8:B157)</f>
        <v>0</v>
      </c>
      <c r="D1" s="106" t="str">
        <f>IF(C1=0,"absent",IF(C1=1,"absent","absents"))</f>
        <v>absent</v>
      </c>
      <c r="E1" s="108" t="s">
        <v>45</v>
      </c>
      <c r="F1" s="108">
        <f>H6</f>
        <v>0</v>
      </c>
      <c r="G1" s="107" t="str">
        <f>IF(F1=0,"manquant",IF(F1=1,"manquant","manquants"))</f>
        <v>manquant</v>
      </c>
    </row>
    <row r="2" spans="1:7" ht="17.25" customHeight="1" thickTop="1">
      <c r="A2" s="109"/>
      <c r="B2" s="110" t="s">
        <v>48</v>
      </c>
      <c r="C2" s="100">
        <f>COUNTIF($D$8:$D$157,A159)</f>
        <v>0</v>
      </c>
      <c r="D2" s="100" t="str">
        <f>IF(C2=0,"élève",IF(C2=1,"élève","élèves"))</f>
        <v>élève</v>
      </c>
      <c r="E2" s="100" t="s">
        <v>45</v>
      </c>
      <c r="F2" s="100">
        <f>I6</f>
        <v>0</v>
      </c>
      <c r="G2" s="101" t="str">
        <f>IF(F2=0,"élève",IF(F2=1,"élève","élèves"))</f>
        <v>élève</v>
      </c>
    </row>
    <row r="3" spans="1:7" ht="17.25" customHeight="1">
      <c r="A3" s="111"/>
      <c r="B3" s="112" t="s">
        <v>48</v>
      </c>
      <c r="C3" s="102">
        <f>COUNTIF($D$8:$D$157,A160)</f>
        <v>0</v>
      </c>
      <c r="D3" s="102" t="str">
        <f>IF(C3=0,"adulte",IF(C3=1,"adulte","adultes"))</f>
        <v>adulte</v>
      </c>
      <c r="E3" s="102" t="s">
        <v>45</v>
      </c>
      <c r="F3" s="102">
        <f>J6</f>
        <v>0</v>
      </c>
      <c r="G3" s="103" t="str">
        <f>IF(F3=0,"adulte",IF(F3=1,"adulte","adultes"))</f>
        <v>adulte</v>
      </c>
    </row>
    <row r="4" spans="1:7" ht="17.25" customHeight="1">
      <c r="A4" s="111"/>
      <c r="B4" s="112" t="s">
        <v>48</v>
      </c>
      <c r="C4" s="102">
        <f>COUNTIF($D$8:$D$157,A161)</f>
        <v>0</v>
      </c>
      <c r="D4" s="102" t="s">
        <v>2</v>
      </c>
      <c r="E4" s="102" t="s">
        <v>45</v>
      </c>
      <c r="F4" s="102">
        <f>K6</f>
        <v>0</v>
      </c>
      <c r="G4" s="103" t="s">
        <v>2</v>
      </c>
    </row>
    <row r="5" spans="1:7" ht="18" customHeight="1">
      <c r="A5" s="89"/>
      <c r="B5" s="89"/>
      <c r="E5" s="90"/>
      <c r="F5" s="90"/>
      <c r="G5" s="91"/>
    </row>
    <row r="6" spans="1:11" ht="22.5" customHeight="1" hidden="1">
      <c r="A6" s="89"/>
      <c r="B6" s="89"/>
      <c r="E6" s="90"/>
      <c r="F6" s="90"/>
      <c r="H6" s="91">
        <f>SUM(H8:H157)</f>
        <v>0</v>
      </c>
      <c r="I6" s="26">
        <f>SUM(I8:I157)</f>
        <v>0</v>
      </c>
      <c r="J6" s="26">
        <f>SUM(J8:J157)</f>
        <v>0</v>
      </c>
      <c r="K6" s="26">
        <f>SUM(K8:K157)</f>
        <v>0</v>
      </c>
    </row>
    <row r="7" spans="1:11" ht="22.5" customHeight="1">
      <c r="A7" s="86"/>
      <c r="B7" s="28" t="s">
        <v>10</v>
      </c>
      <c r="C7" s="28" t="s">
        <v>11</v>
      </c>
      <c r="D7" s="28" t="s">
        <v>42</v>
      </c>
      <c r="E7" s="27" t="s">
        <v>40</v>
      </c>
      <c r="F7" s="87" t="s">
        <v>41</v>
      </c>
      <c r="I7" s="1" t="s">
        <v>43</v>
      </c>
      <c r="J7" s="1" t="s">
        <v>44</v>
      </c>
      <c r="K7" s="1" t="s">
        <v>2</v>
      </c>
    </row>
    <row r="8" spans="1:11" ht="15">
      <c r="A8" s="86">
        <v>1</v>
      </c>
      <c r="B8" s="27"/>
      <c r="C8" s="27"/>
      <c r="D8" s="27"/>
      <c r="E8" s="27"/>
      <c r="F8" s="27"/>
      <c r="H8" s="26">
        <f>IF(F8="Non","",IF(F8="","",IF(F8="Oui",1,"")))</f>
      </c>
      <c r="I8" s="1">
        <f>IF($H8="","",IF($H8=1,IF($D8=I$7,1,"")))</f>
      </c>
      <c r="J8" s="1">
        <f>IF($H8="","",IF($H8=1,IF($D8=J$7,1,"")))</f>
      </c>
      <c r="K8" s="1">
        <f>IF($H8="","",IF($H8=1,IF($D8=K$7,1,"")))</f>
      </c>
    </row>
    <row r="9" spans="1:11" ht="15">
      <c r="A9" s="86">
        <v>2</v>
      </c>
      <c r="B9" s="27"/>
      <c r="C9" s="27"/>
      <c r="D9" s="27"/>
      <c r="E9" s="27"/>
      <c r="F9" s="27"/>
      <c r="H9" s="26">
        <f>IF(F9="Non","",IF(F9="","",IF(F9="Oui",1,"")))</f>
      </c>
      <c r="I9" s="1">
        <f>IF($H9="","",IF($H9=1,IF($D9=I$7,1,"")))</f>
      </c>
      <c r="J9" s="1">
        <f>IF($H9="","",IF($H9=1,IF($D9=J$7,1,"")))</f>
      </c>
      <c r="K9" s="1">
        <f>IF($H9="","",IF($H9=1,IF($D9=K$7,1,"")))</f>
      </c>
    </row>
    <row r="10" spans="1:11" ht="15">
      <c r="A10" s="86">
        <v>3</v>
      </c>
      <c r="B10" s="27"/>
      <c r="C10" s="27"/>
      <c r="D10" s="27"/>
      <c r="E10" s="27"/>
      <c r="F10" s="27"/>
      <c r="H10" s="26">
        <f>IF(F10="Non","",IF(F10="","",IF(F10="Oui",1,"")))</f>
      </c>
      <c r="I10" s="1">
        <f>IF($H10="","",IF($H10=1,IF($D10=I$7,1,"")))</f>
      </c>
      <c r="J10" s="1">
        <f>IF($H10="","",IF($H10=1,IF($D10=J$7,1,"")))</f>
      </c>
      <c r="K10" s="1">
        <f>IF($H10="","",IF($H10=1,IF($D10=K$7,1,"")))</f>
      </c>
    </row>
    <row r="11" spans="1:11" ht="15">
      <c r="A11" s="86">
        <v>4</v>
      </c>
      <c r="B11" s="27"/>
      <c r="C11" s="27"/>
      <c r="D11" s="27"/>
      <c r="E11" s="27"/>
      <c r="F11" s="27"/>
      <c r="H11" s="26">
        <f>IF(F11="Non","",IF(F11="","",IF(F11="Oui",1,"")))</f>
      </c>
      <c r="I11" s="1">
        <f>IF($H11="","",IF($H11=1,IF($D11=I$7,1,"")))</f>
      </c>
      <c r="J11" s="1">
        <f>IF($H11="","",IF($H11=1,IF($D11=J$7,1,"")))</f>
      </c>
      <c r="K11" s="1">
        <f>IF($H11="","",IF($H11=1,IF($D11=K$7,1,"")))</f>
      </c>
    </row>
    <row r="12" spans="1:11" ht="15">
      <c r="A12" s="86">
        <v>5</v>
      </c>
      <c r="B12" s="27"/>
      <c r="C12" s="27"/>
      <c r="D12" s="27"/>
      <c r="E12" s="27"/>
      <c r="F12" s="27"/>
      <c r="H12" s="26">
        <f>IF(F12="Non","",IF(F12="","",IF(F12="Oui",1,"")))</f>
      </c>
      <c r="I12" s="1">
        <f>IF($H12="","",IF($H12=1,IF($D12=I$7,1,"")))</f>
      </c>
      <c r="J12" s="1">
        <f>IF($H12="","",IF($H12=1,IF($D12=J$7,1,"")))</f>
      </c>
      <c r="K12" s="1">
        <f>IF($H12="","",IF($H12=1,IF($D12=K$7,1,"")))</f>
      </c>
    </row>
    <row r="13" spans="1:11" ht="15">
      <c r="A13" s="86">
        <v>6</v>
      </c>
      <c r="B13" s="27"/>
      <c r="C13" s="27"/>
      <c r="D13" s="27"/>
      <c r="E13" s="27"/>
      <c r="F13" s="27"/>
      <c r="H13" s="26">
        <f>IF(F13="Non","",IF(F13="","",IF(F13="Oui",1,"")))</f>
      </c>
      <c r="I13" s="1">
        <f>IF($H13="","",IF($H13=1,IF($D13=I$7,1,"")))</f>
      </c>
      <c r="J13" s="1">
        <f>IF($H13="","",IF($H13=1,IF($D13=J$7,1,"")))</f>
      </c>
      <c r="K13" s="1">
        <f>IF($H13="","",IF($H13=1,IF($D13=K$7,1,"")))</f>
      </c>
    </row>
    <row r="14" spans="1:11" ht="15">
      <c r="A14" s="86">
        <v>7</v>
      </c>
      <c r="B14" s="27"/>
      <c r="C14" s="27"/>
      <c r="D14" s="27"/>
      <c r="E14" s="27"/>
      <c r="F14" s="27"/>
      <c r="H14" s="26">
        <f>IF(F14="Non","",IF(F14="","",IF(F14="Oui",1,"")))</f>
      </c>
      <c r="I14" s="1">
        <f>IF($H14="","",IF($H14=1,IF($D14=I$7,1,"")))</f>
      </c>
      <c r="J14" s="1">
        <f>IF($H14="","",IF($H14=1,IF($D14=J$7,1,"")))</f>
      </c>
      <c r="K14" s="1">
        <f>IF($H14="","",IF($H14=1,IF($D14=K$7,1,"")))</f>
      </c>
    </row>
    <row r="15" spans="1:11" ht="15">
      <c r="A15" s="86">
        <v>8</v>
      </c>
      <c r="B15" s="27"/>
      <c r="C15" s="27"/>
      <c r="D15" s="27"/>
      <c r="E15" s="27"/>
      <c r="F15" s="27"/>
      <c r="H15" s="26">
        <f>IF(F15="Non","",IF(F15="","",IF(F15="Oui",1,"")))</f>
      </c>
      <c r="I15" s="1">
        <f>IF($H15="","",IF($H15=1,IF($D15=I$7,1,"")))</f>
      </c>
      <c r="J15" s="1">
        <f>IF($H15="","",IF($H15=1,IF($D15=J$7,1,"")))</f>
      </c>
      <c r="K15" s="1">
        <f>IF($H15="","",IF($H15=1,IF($D15=K$7,1,"")))</f>
      </c>
    </row>
    <row r="16" spans="1:11" ht="15">
      <c r="A16" s="86">
        <v>9</v>
      </c>
      <c r="B16" s="27"/>
      <c r="C16" s="27"/>
      <c r="D16" s="27"/>
      <c r="E16" s="27"/>
      <c r="F16" s="27"/>
      <c r="H16" s="26">
        <f>IF(F16="Non","",IF(F16="","",IF(F16="Oui",1,"")))</f>
      </c>
      <c r="I16" s="1">
        <f>IF($H16="","",IF($H16=1,IF($D16=I$7,1,"")))</f>
      </c>
      <c r="J16" s="1">
        <f>IF($H16="","",IF($H16=1,IF($D16=J$7,1,"")))</f>
      </c>
      <c r="K16" s="1">
        <f>IF($H16="","",IF($H16=1,IF($D16=K$7,1,"")))</f>
      </c>
    </row>
    <row r="17" spans="1:11" ht="15">
      <c r="A17" s="86">
        <v>10</v>
      </c>
      <c r="B17" s="27"/>
      <c r="C17" s="27"/>
      <c r="D17" s="27"/>
      <c r="E17" s="27"/>
      <c r="F17" s="27"/>
      <c r="H17" s="26">
        <f>IF(F17="Non","",IF(F17="","",IF(F17="Oui",1,"")))</f>
      </c>
      <c r="I17" s="1">
        <f>IF($H17="","",IF($H17=1,IF($D17=I$7,1,"")))</f>
      </c>
      <c r="J17" s="1">
        <f>IF($H17="","",IF($H17=1,IF($D17=J$7,1,"")))</f>
      </c>
      <c r="K17" s="1">
        <f>IF($H17="","",IF($H17=1,IF($D17=K$7,1,"")))</f>
      </c>
    </row>
    <row r="18" spans="1:11" ht="15">
      <c r="A18" s="86">
        <v>11</v>
      </c>
      <c r="B18" s="27"/>
      <c r="C18" s="27"/>
      <c r="D18" s="27"/>
      <c r="E18" s="27"/>
      <c r="F18" s="27"/>
      <c r="H18" s="26">
        <f>IF(F18="Non","",IF(F18="","",IF(F18="Oui",1,"")))</f>
      </c>
      <c r="I18" s="1">
        <f>IF($H18="","",IF($H18=1,IF($D18=I$7,1,"")))</f>
      </c>
      <c r="J18" s="1">
        <f>IF($H18="","",IF($H18=1,IF($D18=J$7,1,"")))</f>
      </c>
      <c r="K18" s="1">
        <f>IF($H18="","",IF($H18=1,IF($D18=K$7,1,"")))</f>
      </c>
    </row>
    <row r="19" spans="1:11" ht="15">
      <c r="A19" s="86">
        <v>12</v>
      </c>
      <c r="B19" s="27"/>
      <c r="C19" s="27"/>
      <c r="D19" s="27"/>
      <c r="E19" s="27"/>
      <c r="F19" s="27"/>
      <c r="H19" s="26">
        <f>IF(F19="Non","",IF(F19="","",IF(F19="Oui",1,"")))</f>
      </c>
      <c r="I19" s="1">
        <f>IF($H19="","",IF($H19=1,IF($D19=I$7,1,"")))</f>
      </c>
      <c r="J19" s="1">
        <f>IF($H19="","",IF($H19=1,IF($D19=J$7,1,"")))</f>
      </c>
      <c r="K19" s="1">
        <f>IF($H19="","",IF($H19=1,IF($D19=K$7,1,"")))</f>
      </c>
    </row>
    <row r="20" spans="1:11" ht="15">
      <c r="A20" s="86">
        <v>13</v>
      </c>
      <c r="B20" s="27"/>
      <c r="C20" s="27"/>
      <c r="D20" s="27"/>
      <c r="E20" s="27"/>
      <c r="F20" s="27"/>
      <c r="H20" s="26">
        <f>IF(F20="Non","",IF(F20="","",IF(F20="Oui",1,"")))</f>
      </c>
      <c r="I20" s="1">
        <f>IF($H20="","",IF($H20=1,IF($D20=I$7,1,"")))</f>
      </c>
      <c r="J20" s="1">
        <f>IF($H20="","",IF($H20=1,IF($D20=J$7,1,"")))</f>
      </c>
      <c r="K20" s="1">
        <f>IF($H20="","",IF($H20=1,IF($D20=K$7,1,"")))</f>
      </c>
    </row>
    <row r="21" spans="1:11" ht="15">
      <c r="A21" s="86">
        <v>14</v>
      </c>
      <c r="B21" s="27"/>
      <c r="C21" s="27"/>
      <c r="D21" s="27"/>
      <c r="E21" s="27"/>
      <c r="F21" s="27"/>
      <c r="H21" s="26">
        <f>IF(F21="Non","",IF(F21="","",IF(F21="Oui",1,"")))</f>
      </c>
      <c r="I21" s="1">
        <f>IF($H21="","",IF($H21=1,IF($D21=I$7,1,"")))</f>
      </c>
      <c r="J21" s="1">
        <f>IF($H21="","",IF($H21=1,IF($D21=J$7,1,"")))</f>
      </c>
      <c r="K21" s="1">
        <f>IF($H21="","",IF($H21=1,IF($D21=K$7,1,"")))</f>
      </c>
    </row>
    <row r="22" spans="1:11" ht="15">
      <c r="A22" s="86">
        <v>15</v>
      </c>
      <c r="B22" s="27"/>
      <c r="C22" s="27"/>
      <c r="D22" s="27"/>
      <c r="E22" s="27"/>
      <c r="F22" s="27"/>
      <c r="H22" s="26">
        <f>IF(F22="Non","",IF(F22="","",IF(F22="Oui",1,"")))</f>
      </c>
      <c r="I22" s="1">
        <f>IF($H22="","",IF($H22=1,IF($D22=I$7,1,"")))</f>
      </c>
      <c r="J22" s="1">
        <f>IF($H22="","",IF($H22=1,IF($D22=J$7,1,"")))</f>
      </c>
      <c r="K22" s="1">
        <f>IF($H22="","",IF($H22=1,IF($D22=K$7,1,"")))</f>
      </c>
    </row>
    <row r="23" spans="1:11" ht="15">
      <c r="A23" s="86">
        <v>16</v>
      </c>
      <c r="B23" s="27"/>
      <c r="C23" s="27"/>
      <c r="D23" s="27"/>
      <c r="E23" s="27"/>
      <c r="F23" s="27"/>
      <c r="H23" s="26">
        <f>IF(F23="Non","",IF(F23="","",IF(F23="Oui",1,"")))</f>
      </c>
      <c r="I23" s="1">
        <f>IF($H23="","",IF($H23=1,IF($D23=I$7,1,"")))</f>
      </c>
      <c r="J23" s="1">
        <f>IF($H23="","",IF($H23=1,IF($D23=J$7,1,"")))</f>
      </c>
      <c r="K23" s="1">
        <f>IF($H23="","",IF($H23=1,IF($D23=K$7,1,"")))</f>
      </c>
    </row>
    <row r="24" spans="1:11" ht="15">
      <c r="A24" s="86">
        <v>17</v>
      </c>
      <c r="B24" s="27"/>
      <c r="C24" s="27"/>
      <c r="D24" s="27"/>
      <c r="E24" s="27"/>
      <c r="F24" s="27"/>
      <c r="H24" s="26">
        <f>IF(F24="Non","",IF(F24="","",IF(F24="Oui",1,"")))</f>
      </c>
      <c r="I24" s="1">
        <f>IF($H24="","",IF($H24=1,IF($D24=I$7,1,"")))</f>
      </c>
      <c r="J24" s="1">
        <f>IF($H24="","",IF($H24=1,IF($D24=J$7,1,"")))</f>
      </c>
      <c r="K24" s="1">
        <f>IF($H24="","",IF($H24=1,IF($D24=K$7,1,"")))</f>
      </c>
    </row>
    <row r="25" spans="1:11" ht="15">
      <c r="A25" s="86">
        <v>18</v>
      </c>
      <c r="B25" s="27"/>
      <c r="C25" s="27"/>
      <c r="D25" s="27"/>
      <c r="E25" s="27"/>
      <c r="F25" s="27"/>
      <c r="H25" s="26">
        <f>IF(F25="Non","",IF(F25="","",IF(F25="Oui",1,"")))</f>
      </c>
      <c r="I25" s="1">
        <f>IF($H25="","",IF($H25=1,IF($D25=I$7,1,"")))</f>
      </c>
      <c r="J25" s="1">
        <f>IF($H25="","",IF($H25=1,IF($D25=J$7,1,"")))</f>
      </c>
      <c r="K25" s="1">
        <f>IF($H25="","",IF($H25=1,IF($D25=K$7,1,"")))</f>
      </c>
    </row>
    <row r="26" spans="1:11" ht="15">
      <c r="A26" s="86">
        <v>19</v>
      </c>
      <c r="B26" s="27"/>
      <c r="C26" s="27"/>
      <c r="D26" s="27"/>
      <c r="E26" s="27"/>
      <c r="F26" s="27"/>
      <c r="H26" s="26">
        <f>IF(F26="Non","",IF(F26="","",IF(F26="Oui",1,"")))</f>
      </c>
      <c r="I26" s="1">
        <f>IF($H26="","",IF($H26=1,IF($D26=I$7,1,"")))</f>
      </c>
      <c r="J26" s="1">
        <f>IF($H26="","",IF($H26=1,IF($D26=J$7,1,"")))</f>
      </c>
      <c r="K26" s="1">
        <f>IF($H26="","",IF($H26=1,IF($D26=K$7,1,"")))</f>
      </c>
    </row>
    <row r="27" spans="1:11" ht="15">
      <c r="A27" s="86">
        <v>20</v>
      </c>
      <c r="B27" s="27"/>
      <c r="C27" s="27"/>
      <c r="D27" s="27"/>
      <c r="E27" s="27"/>
      <c r="F27" s="27"/>
      <c r="H27" s="26">
        <f>IF(F27="Non","",IF(F27="","",IF(F27="Oui",1,"")))</f>
      </c>
      <c r="I27" s="1">
        <f>IF($H27="","",IF($H27=1,IF($D27=I$7,1,"")))</f>
      </c>
      <c r="J27" s="1">
        <f>IF($H27="","",IF($H27=1,IF($D27=J$7,1,"")))</f>
      </c>
      <c r="K27" s="1">
        <f>IF($H27="","",IF($H27=1,IF($D27=K$7,1,"")))</f>
      </c>
    </row>
    <row r="28" spans="1:11" ht="15">
      <c r="A28" s="86">
        <v>21</v>
      </c>
      <c r="B28" s="27"/>
      <c r="C28" s="27"/>
      <c r="D28" s="27"/>
      <c r="E28" s="27"/>
      <c r="F28" s="27"/>
      <c r="H28" s="26">
        <f>IF(F28="Non","",IF(F28="","",IF(F28="Oui",1,"")))</f>
      </c>
      <c r="I28" s="1">
        <f>IF($H28="","",IF($H28=1,IF($D28=I$7,1,"")))</f>
      </c>
      <c r="J28" s="1">
        <f>IF($H28="","",IF($H28=1,IF($D28=J$7,1,"")))</f>
      </c>
      <c r="K28" s="1">
        <f>IF($H28="","",IF($H28=1,IF($D28=K$7,1,"")))</f>
      </c>
    </row>
    <row r="29" spans="1:11" ht="15">
      <c r="A29" s="86">
        <v>22</v>
      </c>
      <c r="B29" s="27"/>
      <c r="C29" s="27"/>
      <c r="D29" s="27"/>
      <c r="E29" s="27"/>
      <c r="F29" s="27"/>
      <c r="H29" s="26">
        <f>IF(F29="Non","",IF(F29="","",IF(F29="Oui",1,"")))</f>
      </c>
      <c r="I29" s="1">
        <f>IF($H29="","",IF($H29=1,IF($D29=I$7,1,"")))</f>
      </c>
      <c r="J29" s="1">
        <f>IF($H29="","",IF($H29=1,IF($D29=J$7,1,"")))</f>
      </c>
      <c r="K29" s="1">
        <f>IF($H29="","",IF($H29=1,IF($D29=K$7,1,"")))</f>
      </c>
    </row>
    <row r="30" spans="1:11" ht="15">
      <c r="A30" s="86">
        <v>23</v>
      </c>
      <c r="B30" s="27"/>
      <c r="C30" s="27"/>
      <c r="D30" s="27"/>
      <c r="E30" s="27"/>
      <c r="F30" s="27"/>
      <c r="H30" s="26">
        <f>IF(F30="Non","",IF(F30="","",IF(F30="Oui",1,"")))</f>
      </c>
      <c r="I30" s="1">
        <f>IF($H30="","",IF($H30=1,IF($D30=I$7,1,"")))</f>
      </c>
      <c r="J30" s="1">
        <f>IF($H30="","",IF($H30=1,IF($D30=J$7,1,"")))</f>
      </c>
      <c r="K30" s="1">
        <f>IF($H30="","",IF($H30=1,IF($D30=K$7,1,"")))</f>
      </c>
    </row>
    <row r="31" spans="1:11" ht="15">
      <c r="A31" s="86">
        <v>24</v>
      </c>
      <c r="B31" s="27"/>
      <c r="C31" s="27"/>
      <c r="D31" s="27"/>
      <c r="E31" s="27"/>
      <c r="F31" s="27"/>
      <c r="H31" s="26">
        <f>IF(F31="Non","",IF(F31="","",IF(F31="Oui",1,"")))</f>
      </c>
      <c r="I31" s="1">
        <f>IF($H31="","",IF($H31=1,IF($D31=I$7,1,"")))</f>
      </c>
      <c r="J31" s="1">
        <f>IF($H31="","",IF($H31=1,IF($D31=J$7,1,"")))</f>
      </c>
      <c r="K31" s="1">
        <f>IF($H31="","",IF($H31=1,IF($D31=K$7,1,"")))</f>
      </c>
    </row>
    <row r="32" spans="1:11" ht="15">
      <c r="A32" s="86">
        <v>25</v>
      </c>
      <c r="B32" s="27"/>
      <c r="C32" s="27"/>
      <c r="D32" s="27"/>
      <c r="E32" s="27"/>
      <c r="F32" s="27"/>
      <c r="H32" s="26">
        <f>IF(F32="Non","",IF(F32="","",IF(F32="Oui",1,"")))</f>
      </c>
      <c r="I32" s="1">
        <f>IF($H32="","",IF($H32=1,IF($D32=I$7,1,"")))</f>
      </c>
      <c r="J32" s="1">
        <f>IF($H32="","",IF($H32=1,IF($D32=J$7,1,"")))</f>
      </c>
      <c r="K32" s="1">
        <f>IF($H32="","",IF($H32=1,IF($D32=K$7,1,"")))</f>
      </c>
    </row>
    <row r="33" spans="1:11" ht="15">
      <c r="A33" s="86">
        <v>26</v>
      </c>
      <c r="B33" s="27"/>
      <c r="C33" s="27"/>
      <c r="D33" s="27"/>
      <c r="E33" s="27"/>
      <c r="F33" s="27"/>
      <c r="H33" s="26">
        <f>IF(F33="Non","",IF(F33="","",IF(F33="Oui",1,"")))</f>
      </c>
      <c r="I33" s="1">
        <f>IF($H33="","",IF($H33=1,IF($D33=I$7,1,"")))</f>
      </c>
      <c r="J33" s="1">
        <f>IF($H33="","",IF($H33=1,IF($D33=J$7,1,"")))</f>
      </c>
      <c r="K33" s="1">
        <f>IF($H33="","",IF($H33=1,IF($D33=K$7,1,"")))</f>
      </c>
    </row>
    <row r="34" spans="1:11" ht="15">
      <c r="A34" s="86">
        <v>27</v>
      </c>
      <c r="B34" s="27"/>
      <c r="C34" s="27"/>
      <c r="D34" s="27"/>
      <c r="E34" s="27"/>
      <c r="F34" s="27"/>
      <c r="H34" s="26">
        <f>IF(F34="Non","",IF(F34="","",IF(F34="Oui",1,"")))</f>
      </c>
      <c r="I34" s="1">
        <f>IF($H34="","",IF($H34=1,IF($D34=I$7,1,"")))</f>
      </c>
      <c r="J34" s="1">
        <f>IF($H34="","",IF($H34=1,IF($D34=J$7,1,"")))</f>
      </c>
      <c r="K34" s="1">
        <f>IF($H34="","",IF($H34=1,IF($D34=K$7,1,"")))</f>
      </c>
    </row>
    <row r="35" spans="1:11" ht="15">
      <c r="A35" s="86">
        <v>28</v>
      </c>
      <c r="B35" s="27"/>
      <c r="C35" s="27"/>
      <c r="D35" s="27"/>
      <c r="E35" s="27"/>
      <c r="F35" s="27"/>
      <c r="H35" s="26">
        <f>IF(F35="Non","",IF(F35="","",IF(F35="Oui",1,"")))</f>
      </c>
      <c r="I35" s="1">
        <f>IF($H35="","",IF($H35=1,IF($D35=I$7,1,"")))</f>
      </c>
      <c r="J35" s="1">
        <f>IF($H35="","",IF($H35=1,IF($D35=J$7,1,"")))</f>
      </c>
      <c r="K35" s="1">
        <f>IF($H35="","",IF($H35=1,IF($D35=K$7,1,"")))</f>
      </c>
    </row>
    <row r="36" spans="1:11" ht="15">
      <c r="A36" s="86">
        <v>29</v>
      </c>
      <c r="B36" s="27"/>
      <c r="C36" s="27"/>
      <c r="D36" s="27"/>
      <c r="E36" s="27"/>
      <c r="F36" s="27"/>
      <c r="H36" s="26">
        <f>IF(F36="Non","",IF(F36="","",IF(F36="Oui",1,"")))</f>
      </c>
      <c r="I36" s="1">
        <f>IF($H36="","",IF($H36=1,IF($D36=I$7,1,"")))</f>
      </c>
      <c r="J36" s="1">
        <f>IF($H36="","",IF($H36=1,IF($D36=J$7,1,"")))</f>
      </c>
      <c r="K36" s="1">
        <f>IF($H36="","",IF($H36=1,IF($D36=K$7,1,"")))</f>
      </c>
    </row>
    <row r="37" spans="1:11" ht="15">
      <c r="A37" s="86">
        <v>30</v>
      </c>
      <c r="B37" s="27"/>
      <c r="C37" s="27"/>
      <c r="D37" s="27"/>
      <c r="E37" s="27"/>
      <c r="F37" s="27"/>
      <c r="H37" s="26">
        <f>IF(F37="Non","",IF(F37="","",IF(F37="Oui",1,"")))</f>
      </c>
      <c r="I37" s="1">
        <f>IF($H37="","",IF($H37=1,IF($D37=I$7,1,"")))</f>
      </c>
      <c r="J37" s="1">
        <f>IF($H37="","",IF($H37=1,IF($D37=J$7,1,"")))</f>
      </c>
      <c r="K37" s="1">
        <f>IF($H37="","",IF($H37=1,IF($D37=K$7,1,"")))</f>
      </c>
    </row>
    <row r="38" spans="1:11" ht="15">
      <c r="A38" s="86">
        <v>31</v>
      </c>
      <c r="B38" s="27"/>
      <c r="C38" s="27"/>
      <c r="D38" s="27"/>
      <c r="E38" s="27"/>
      <c r="F38" s="27"/>
      <c r="H38" s="26">
        <f>IF(F38="Non","",IF(F38="","",IF(F38="Oui",1,"")))</f>
      </c>
      <c r="I38" s="1">
        <f>IF($H38="","",IF($H38=1,IF($D38=I$7,1,"")))</f>
      </c>
      <c r="J38" s="1">
        <f>IF($H38="","",IF($H38=1,IF($D38=J$7,1,"")))</f>
      </c>
      <c r="K38" s="1">
        <f>IF($H38="","",IF($H38=1,IF($D38=K$7,1,"")))</f>
      </c>
    </row>
    <row r="39" spans="1:11" ht="15">
      <c r="A39" s="86">
        <v>32</v>
      </c>
      <c r="B39" s="27"/>
      <c r="C39" s="27"/>
      <c r="D39" s="27"/>
      <c r="E39" s="27"/>
      <c r="F39" s="27"/>
      <c r="H39" s="26">
        <f>IF(F39="Non","",IF(F39="","",IF(F39="Oui",1,"")))</f>
      </c>
      <c r="I39" s="1">
        <f>IF($H39="","",IF($H39=1,IF($D39=I$7,1,"")))</f>
      </c>
      <c r="J39" s="1">
        <f>IF($H39="","",IF($H39=1,IF($D39=J$7,1,"")))</f>
      </c>
      <c r="K39" s="1">
        <f>IF($H39="","",IF($H39=1,IF($D39=K$7,1,"")))</f>
      </c>
    </row>
    <row r="40" spans="1:11" ht="15">
      <c r="A40" s="86">
        <v>33</v>
      </c>
      <c r="B40" s="27"/>
      <c r="C40" s="27"/>
      <c r="D40" s="27"/>
      <c r="E40" s="27"/>
      <c r="F40" s="27"/>
      <c r="H40" s="26">
        <f>IF(F40="Non","",IF(F40="","",IF(F40="Oui",1,"")))</f>
      </c>
      <c r="I40" s="1">
        <f>IF($H40="","",IF($H40=1,IF($D40=I$7,1,"")))</f>
      </c>
      <c r="J40" s="1">
        <f>IF($H40="","",IF($H40=1,IF($D40=J$7,1,"")))</f>
      </c>
      <c r="K40" s="1">
        <f>IF($H40="","",IF($H40=1,IF($D40=K$7,1,"")))</f>
      </c>
    </row>
    <row r="41" spans="1:11" ht="15">
      <c r="A41" s="86">
        <v>34</v>
      </c>
      <c r="B41" s="27"/>
      <c r="C41" s="27"/>
      <c r="D41" s="27"/>
      <c r="E41" s="27"/>
      <c r="F41" s="27"/>
      <c r="H41" s="26">
        <f>IF(F41="Non","",IF(F41="","",IF(F41="Oui",1,"")))</f>
      </c>
      <c r="I41" s="1">
        <f>IF($H41="","",IF($H41=1,IF($D41=I$7,1,"")))</f>
      </c>
      <c r="J41" s="1">
        <f>IF($H41="","",IF($H41=1,IF($D41=J$7,1,"")))</f>
      </c>
      <c r="K41" s="1">
        <f>IF($H41="","",IF($H41=1,IF($D41=K$7,1,"")))</f>
      </c>
    </row>
    <row r="42" spans="1:11" ht="15">
      <c r="A42" s="86">
        <v>35</v>
      </c>
      <c r="B42" s="27"/>
      <c r="C42" s="27"/>
      <c r="D42" s="27"/>
      <c r="E42" s="27"/>
      <c r="F42" s="27"/>
      <c r="H42" s="26">
        <f>IF(F42="Non","",IF(F42="","",IF(F42="Oui",1,"")))</f>
      </c>
      <c r="I42" s="1">
        <f>IF($H42="","",IF($H42=1,IF($D42=I$7,1,"")))</f>
      </c>
      <c r="J42" s="1">
        <f>IF($H42="","",IF($H42=1,IF($D42=J$7,1,"")))</f>
      </c>
      <c r="K42" s="1">
        <f>IF($H42="","",IF($H42=1,IF($D42=K$7,1,"")))</f>
      </c>
    </row>
    <row r="43" spans="1:11" ht="15">
      <c r="A43" s="86">
        <v>36</v>
      </c>
      <c r="B43" s="27"/>
      <c r="C43" s="27"/>
      <c r="D43" s="27"/>
      <c r="E43" s="27"/>
      <c r="F43" s="27"/>
      <c r="H43" s="26">
        <f>IF(F43="Non","",IF(F43="","",IF(F43="Oui",1,"")))</f>
      </c>
      <c r="I43" s="1">
        <f>IF($H43="","",IF($H43=1,IF($D43=I$7,1,"")))</f>
      </c>
      <c r="J43" s="1">
        <f>IF($H43="","",IF($H43=1,IF($D43=J$7,1,"")))</f>
      </c>
      <c r="K43" s="1">
        <f>IF($H43="","",IF($H43=1,IF($D43=K$7,1,"")))</f>
      </c>
    </row>
    <row r="44" spans="1:11" ht="15">
      <c r="A44" s="86">
        <v>37</v>
      </c>
      <c r="B44" s="27"/>
      <c r="C44" s="27"/>
      <c r="D44" s="27"/>
      <c r="E44" s="27"/>
      <c r="F44" s="27"/>
      <c r="H44" s="26">
        <f>IF(F44="Non","",IF(F44="","",IF(F44="Oui",1,"")))</f>
      </c>
      <c r="I44" s="1">
        <f>IF($H44="","",IF($H44=1,IF($D44=I$7,1,"")))</f>
      </c>
      <c r="J44" s="1">
        <f>IF($H44="","",IF($H44=1,IF($D44=J$7,1,"")))</f>
      </c>
      <c r="K44" s="1">
        <f>IF($H44="","",IF($H44=1,IF($D44=K$7,1,"")))</f>
      </c>
    </row>
    <row r="45" spans="1:11" ht="15">
      <c r="A45" s="86">
        <v>38</v>
      </c>
      <c r="B45" s="27"/>
      <c r="C45" s="27"/>
      <c r="D45" s="27"/>
      <c r="E45" s="27"/>
      <c r="F45" s="27"/>
      <c r="H45" s="26">
        <f>IF(F45="Non","",IF(F45="","",IF(F45="Oui",1,"")))</f>
      </c>
      <c r="I45" s="1">
        <f>IF($H45="","",IF($H45=1,IF($D45=I$7,1,"")))</f>
      </c>
      <c r="J45" s="1">
        <f>IF($H45="","",IF($H45=1,IF($D45=J$7,1,"")))</f>
      </c>
      <c r="K45" s="1">
        <f>IF($H45="","",IF($H45=1,IF($D45=K$7,1,"")))</f>
      </c>
    </row>
    <row r="46" spans="1:11" ht="15">
      <c r="A46" s="86">
        <v>39</v>
      </c>
      <c r="B46" s="27"/>
      <c r="C46" s="27"/>
      <c r="D46" s="27"/>
      <c r="E46" s="27"/>
      <c r="F46" s="27"/>
      <c r="H46" s="26">
        <f>IF(F46="Non","",IF(F46="","",IF(F46="Oui",1,"")))</f>
      </c>
      <c r="I46" s="1">
        <f>IF($H46="","",IF($H46=1,IF($D46=I$7,1,"")))</f>
      </c>
      <c r="J46" s="1">
        <f>IF($H46="","",IF($H46=1,IF($D46=J$7,1,"")))</f>
      </c>
      <c r="K46" s="1">
        <f>IF($H46="","",IF($H46=1,IF($D46=K$7,1,"")))</f>
      </c>
    </row>
    <row r="47" spans="1:11" ht="15">
      <c r="A47" s="86">
        <v>40</v>
      </c>
      <c r="B47" s="27"/>
      <c r="C47" s="27"/>
      <c r="D47" s="27"/>
      <c r="E47" s="27"/>
      <c r="F47" s="27"/>
      <c r="H47" s="26">
        <f>IF(F47="Non","",IF(F47="","",IF(F47="Oui",1,"")))</f>
      </c>
      <c r="I47" s="1">
        <f>IF($H47="","",IF($H47=1,IF($D47=I$7,1,"")))</f>
      </c>
      <c r="J47" s="1">
        <f>IF($H47="","",IF($H47=1,IF($D47=J$7,1,"")))</f>
      </c>
      <c r="K47" s="1">
        <f>IF($H47="","",IF($H47=1,IF($D47=K$7,1,"")))</f>
      </c>
    </row>
    <row r="48" spans="1:11" ht="15">
      <c r="A48" s="86">
        <v>41</v>
      </c>
      <c r="B48" s="27"/>
      <c r="C48" s="27"/>
      <c r="D48" s="27"/>
      <c r="E48" s="27"/>
      <c r="F48" s="27"/>
      <c r="H48" s="26">
        <f>IF(F48="Non","",IF(F48="","",IF(F48="Oui",1,"")))</f>
      </c>
      <c r="I48" s="1">
        <f>IF($H48="","",IF($H48=1,IF($D48=I$7,1,"")))</f>
      </c>
      <c r="J48" s="1">
        <f>IF($H48="","",IF($H48=1,IF($D48=J$7,1,"")))</f>
      </c>
      <c r="K48" s="1">
        <f>IF($H48="","",IF($H48=1,IF($D48=K$7,1,"")))</f>
      </c>
    </row>
    <row r="49" spans="1:11" ht="15">
      <c r="A49" s="86">
        <v>42</v>
      </c>
      <c r="B49" s="27"/>
      <c r="C49" s="27"/>
      <c r="D49" s="27"/>
      <c r="E49" s="27"/>
      <c r="F49" s="27"/>
      <c r="H49" s="26">
        <f>IF(F49="Non","",IF(F49="","",IF(F49="Oui",1,"")))</f>
      </c>
      <c r="I49" s="1">
        <f>IF($H49="","",IF($H49=1,IF($D49=I$7,1,"")))</f>
      </c>
      <c r="J49" s="1">
        <f>IF($H49="","",IF($H49=1,IF($D49=J$7,1,"")))</f>
      </c>
      <c r="K49" s="1">
        <f>IF($H49="","",IF($H49=1,IF($D49=K$7,1,"")))</f>
      </c>
    </row>
    <row r="50" spans="1:11" ht="15">
      <c r="A50" s="86">
        <v>43</v>
      </c>
      <c r="B50" s="27"/>
      <c r="C50" s="27"/>
      <c r="D50" s="27"/>
      <c r="E50" s="27"/>
      <c r="F50" s="27"/>
      <c r="H50" s="26">
        <f>IF(F50="Non","",IF(F50="","",IF(F50="Oui",1,"")))</f>
      </c>
      <c r="I50" s="1">
        <f>IF($H50="","",IF($H50=1,IF($D50=I$7,1,"")))</f>
      </c>
      <c r="J50" s="1">
        <f>IF($H50="","",IF($H50=1,IF($D50=J$7,1,"")))</f>
      </c>
      <c r="K50" s="1">
        <f>IF($H50="","",IF($H50=1,IF($D50=K$7,1,"")))</f>
      </c>
    </row>
    <row r="51" spans="1:11" ht="15">
      <c r="A51" s="86">
        <v>44</v>
      </c>
      <c r="B51" s="27"/>
      <c r="C51" s="27"/>
      <c r="D51" s="27"/>
      <c r="E51" s="27"/>
      <c r="F51" s="27"/>
      <c r="H51" s="26">
        <f>IF(F51="Non","",IF(F51="","",IF(F51="Oui",1,"")))</f>
      </c>
      <c r="I51" s="1">
        <f>IF($H51="","",IF($H51=1,IF($D51=I$7,1,"")))</f>
      </c>
      <c r="J51" s="1">
        <f>IF($H51="","",IF($H51=1,IF($D51=J$7,1,"")))</f>
      </c>
      <c r="K51" s="1">
        <f>IF($H51="","",IF($H51=1,IF($D51=K$7,1,"")))</f>
      </c>
    </row>
    <row r="52" spans="1:11" ht="15">
      <c r="A52" s="86">
        <v>45</v>
      </c>
      <c r="B52" s="27"/>
      <c r="C52" s="27"/>
      <c r="D52" s="27"/>
      <c r="E52" s="27"/>
      <c r="F52" s="27"/>
      <c r="H52" s="26">
        <f>IF(F52="Non","",IF(F52="","",IF(F52="Oui",1,"")))</f>
      </c>
      <c r="I52" s="1">
        <f>IF($H52="","",IF($H52=1,IF($D52=I$7,1,"")))</f>
      </c>
      <c r="J52" s="1">
        <f>IF($H52="","",IF($H52=1,IF($D52=J$7,1,"")))</f>
      </c>
      <c r="K52" s="1">
        <f>IF($H52="","",IF($H52=1,IF($D52=K$7,1,"")))</f>
      </c>
    </row>
    <row r="53" spans="1:11" ht="15">
      <c r="A53" s="86">
        <v>46</v>
      </c>
      <c r="B53" s="27"/>
      <c r="C53" s="27"/>
      <c r="D53" s="27"/>
      <c r="E53" s="27"/>
      <c r="F53" s="27"/>
      <c r="H53" s="26">
        <f>IF(F53="Non","",IF(F53="","",IF(F53="Oui",1,"")))</f>
      </c>
      <c r="I53" s="1">
        <f>IF($H53="","",IF($H53=1,IF($D53=I$7,1,"")))</f>
      </c>
      <c r="J53" s="1">
        <f>IF($H53="","",IF($H53=1,IF($D53=J$7,1,"")))</f>
      </c>
      <c r="K53" s="1">
        <f>IF($H53="","",IF($H53=1,IF($D53=K$7,1,"")))</f>
      </c>
    </row>
    <row r="54" spans="1:11" ht="15">
      <c r="A54" s="86">
        <v>47</v>
      </c>
      <c r="B54" s="27"/>
      <c r="C54" s="27"/>
      <c r="D54" s="27"/>
      <c r="E54" s="27"/>
      <c r="F54" s="27"/>
      <c r="H54" s="26">
        <f>IF(F54="Non","",IF(F54="","",IF(F54="Oui",1,"")))</f>
      </c>
      <c r="I54" s="1">
        <f>IF($H54="","",IF($H54=1,IF($D54=I$7,1,"")))</f>
      </c>
      <c r="J54" s="1">
        <f>IF($H54="","",IF($H54=1,IF($D54=J$7,1,"")))</f>
      </c>
      <c r="K54" s="1">
        <f>IF($H54="","",IF($H54=1,IF($D54=K$7,1,"")))</f>
      </c>
    </row>
    <row r="55" spans="1:11" ht="15">
      <c r="A55" s="86">
        <v>48</v>
      </c>
      <c r="B55" s="27"/>
      <c r="C55" s="27"/>
      <c r="D55" s="27"/>
      <c r="E55" s="27"/>
      <c r="F55" s="27"/>
      <c r="H55" s="26">
        <f>IF(F55="Non","",IF(F55="","",IF(F55="Oui",1,"")))</f>
      </c>
      <c r="I55" s="1">
        <f>IF($H55="","",IF($H55=1,IF($D55=I$7,1,"")))</f>
      </c>
      <c r="J55" s="1">
        <f>IF($H55="","",IF($H55=1,IF($D55=J$7,1,"")))</f>
      </c>
      <c r="K55" s="1">
        <f>IF($H55="","",IF($H55=1,IF($D55=K$7,1,"")))</f>
      </c>
    </row>
    <row r="56" spans="1:11" ht="15">
      <c r="A56" s="86">
        <v>49</v>
      </c>
      <c r="B56" s="27"/>
      <c r="C56" s="27"/>
      <c r="D56" s="27"/>
      <c r="E56" s="27"/>
      <c r="F56" s="27"/>
      <c r="H56" s="26">
        <f>IF(F56="Non","",IF(F56="","",IF(F56="Oui",1,"")))</f>
      </c>
      <c r="I56" s="1">
        <f>IF($H56="","",IF($H56=1,IF($D56=I$7,1,"")))</f>
      </c>
      <c r="J56" s="1">
        <f>IF($H56="","",IF($H56=1,IF($D56=J$7,1,"")))</f>
      </c>
      <c r="K56" s="1">
        <f>IF($H56="","",IF($H56=1,IF($D56=K$7,1,"")))</f>
      </c>
    </row>
    <row r="57" spans="1:11" ht="15">
      <c r="A57" s="86">
        <v>50</v>
      </c>
      <c r="B57" s="27"/>
      <c r="C57" s="27"/>
      <c r="D57" s="27"/>
      <c r="E57" s="27"/>
      <c r="F57" s="27"/>
      <c r="H57" s="26">
        <f>IF(F57="Non","",IF(F57="","",IF(F57="Oui",1,"")))</f>
      </c>
      <c r="I57" s="1">
        <f>IF($H57="","",IF($H57=1,IF($D57=I$7,1,"")))</f>
      </c>
      <c r="J57" s="1">
        <f>IF($H57="","",IF($H57=1,IF($D57=J$7,1,"")))</f>
      </c>
      <c r="K57" s="1">
        <f>IF($H57="","",IF($H57=1,IF($D57=K$7,1,"")))</f>
      </c>
    </row>
    <row r="58" spans="1:11" ht="15">
      <c r="A58" s="86">
        <v>51</v>
      </c>
      <c r="B58" s="27"/>
      <c r="C58" s="27"/>
      <c r="D58" s="27"/>
      <c r="E58" s="27"/>
      <c r="F58" s="27"/>
      <c r="H58" s="26">
        <f>IF(F58="Non","",IF(F58="","",IF(F58="Oui",1,"")))</f>
      </c>
      <c r="I58" s="1">
        <f>IF($H58="","",IF($H58=1,IF($D58=I$7,1,"")))</f>
      </c>
      <c r="J58" s="1">
        <f>IF($H58="","",IF($H58=1,IF($D58=J$7,1,"")))</f>
      </c>
      <c r="K58" s="1">
        <f>IF($H58="","",IF($H58=1,IF($D58=K$7,1,"")))</f>
      </c>
    </row>
    <row r="59" spans="1:11" ht="15">
      <c r="A59" s="86">
        <v>52</v>
      </c>
      <c r="B59" s="27"/>
      <c r="C59" s="27"/>
      <c r="D59" s="27"/>
      <c r="E59" s="27"/>
      <c r="F59" s="27"/>
      <c r="H59" s="26">
        <f>IF(F59="Non","",IF(F59="","",IF(F59="Oui",1,"")))</f>
      </c>
      <c r="I59" s="1">
        <f>IF($H59="","",IF($H59=1,IF($D59=I$7,1,"")))</f>
      </c>
      <c r="J59" s="1">
        <f>IF($H59="","",IF($H59=1,IF($D59=J$7,1,"")))</f>
      </c>
      <c r="K59" s="1">
        <f>IF($H59="","",IF($H59=1,IF($D59=K$7,1,"")))</f>
      </c>
    </row>
    <row r="60" spans="1:11" ht="15">
      <c r="A60" s="86">
        <v>53</v>
      </c>
      <c r="B60" s="27"/>
      <c r="C60" s="27"/>
      <c r="D60" s="27"/>
      <c r="E60" s="27"/>
      <c r="F60" s="27"/>
      <c r="H60" s="26">
        <f>IF(F60="Non","",IF(F60="","",IF(F60="Oui",1,"")))</f>
      </c>
      <c r="I60" s="1">
        <f>IF($H60="","",IF($H60=1,IF($D60=I$7,1,"")))</f>
      </c>
      <c r="J60" s="1">
        <f>IF($H60="","",IF($H60=1,IF($D60=J$7,1,"")))</f>
      </c>
      <c r="K60" s="1">
        <f>IF($H60="","",IF($H60=1,IF($D60=K$7,1,"")))</f>
      </c>
    </row>
    <row r="61" spans="1:11" ht="15">
      <c r="A61" s="86">
        <v>54</v>
      </c>
      <c r="B61" s="27"/>
      <c r="C61" s="27"/>
      <c r="D61" s="27"/>
      <c r="E61" s="27"/>
      <c r="F61" s="27"/>
      <c r="H61" s="26">
        <f>IF(F61="Non","",IF(F61="","",IF(F61="Oui",1,"")))</f>
      </c>
      <c r="I61" s="1">
        <f>IF($H61="","",IF($H61=1,IF($D61=I$7,1,"")))</f>
      </c>
      <c r="J61" s="1">
        <f>IF($H61="","",IF($H61=1,IF($D61=J$7,1,"")))</f>
      </c>
      <c r="K61" s="1">
        <f>IF($H61="","",IF($H61=1,IF($D61=K$7,1,"")))</f>
      </c>
    </row>
    <row r="62" spans="1:11" ht="15">
      <c r="A62" s="86">
        <v>55</v>
      </c>
      <c r="B62" s="27"/>
      <c r="C62" s="27"/>
      <c r="D62" s="27"/>
      <c r="E62" s="27"/>
      <c r="F62" s="27"/>
      <c r="H62" s="26">
        <f>IF(F62="Non","",IF(F62="","",IF(F62="Oui",1,"")))</f>
      </c>
      <c r="I62" s="1">
        <f>IF($H62="","",IF($H62=1,IF($D62=I$7,1,"")))</f>
      </c>
      <c r="J62" s="1">
        <f>IF($H62="","",IF($H62=1,IF($D62=J$7,1,"")))</f>
      </c>
      <c r="K62" s="1">
        <f>IF($H62="","",IF($H62=1,IF($D62=K$7,1,"")))</f>
      </c>
    </row>
    <row r="63" spans="1:11" ht="15">
      <c r="A63" s="86">
        <v>56</v>
      </c>
      <c r="B63" s="27"/>
      <c r="C63" s="27"/>
      <c r="D63" s="27"/>
      <c r="E63" s="27"/>
      <c r="F63" s="27"/>
      <c r="H63" s="26">
        <f>IF(F63="Non","",IF(F63="","",IF(F63="Oui",1,"")))</f>
      </c>
      <c r="I63" s="1">
        <f>IF($H63="","",IF($H63=1,IF($D63=I$7,1,"")))</f>
      </c>
      <c r="J63" s="1">
        <f>IF($H63="","",IF($H63=1,IF($D63=J$7,1,"")))</f>
      </c>
      <c r="K63" s="1">
        <f>IF($H63="","",IF($H63=1,IF($D63=K$7,1,"")))</f>
      </c>
    </row>
    <row r="64" spans="1:11" ht="15">
      <c r="A64" s="86">
        <v>57</v>
      </c>
      <c r="B64" s="27"/>
      <c r="C64" s="27"/>
      <c r="D64" s="27"/>
      <c r="E64" s="27"/>
      <c r="F64" s="27"/>
      <c r="H64" s="26">
        <f>IF(F64="Non","",IF(F64="","",IF(F64="Oui",1,"")))</f>
      </c>
      <c r="I64" s="1">
        <f>IF($H64="","",IF($H64=1,IF($D64=I$7,1,"")))</f>
      </c>
      <c r="J64" s="1">
        <f>IF($H64="","",IF($H64=1,IF($D64=J$7,1,"")))</f>
      </c>
      <c r="K64" s="1">
        <f>IF($H64="","",IF($H64=1,IF($D64=K$7,1,"")))</f>
      </c>
    </row>
    <row r="65" spans="1:11" ht="15">
      <c r="A65" s="86">
        <v>58</v>
      </c>
      <c r="B65" s="27"/>
      <c r="C65" s="27"/>
      <c r="D65" s="27"/>
      <c r="E65" s="27"/>
      <c r="F65" s="27"/>
      <c r="H65" s="26">
        <f>IF(F65="Non","",IF(F65="","",IF(F65="Oui",1,"")))</f>
      </c>
      <c r="I65" s="1">
        <f>IF($H65="","",IF($H65=1,IF($D65=I$7,1,"")))</f>
      </c>
      <c r="J65" s="1">
        <f>IF($H65="","",IF($H65=1,IF($D65=J$7,1,"")))</f>
      </c>
      <c r="K65" s="1">
        <f>IF($H65="","",IF($H65=1,IF($D65=K$7,1,"")))</f>
      </c>
    </row>
    <row r="66" spans="1:11" ht="15">
      <c r="A66" s="86">
        <v>59</v>
      </c>
      <c r="B66" s="27"/>
      <c r="C66" s="27"/>
      <c r="D66" s="27"/>
      <c r="E66" s="27"/>
      <c r="F66" s="27"/>
      <c r="H66" s="26">
        <f>IF(F66="Non","",IF(F66="","",IF(F66="Oui",1,"")))</f>
      </c>
      <c r="I66" s="1">
        <f>IF($H66="","",IF($H66=1,IF($D66=I$7,1,"")))</f>
      </c>
      <c r="J66" s="1">
        <f>IF($H66="","",IF($H66=1,IF($D66=J$7,1,"")))</f>
      </c>
      <c r="K66" s="1">
        <f>IF($H66="","",IF($H66=1,IF($D66=K$7,1,"")))</f>
      </c>
    </row>
    <row r="67" spans="1:11" ht="15">
      <c r="A67" s="86">
        <v>60</v>
      </c>
      <c r="B67" s="27"/>
      <c r="C67" s="27"/>
      <c r="D67" s="27"/>
      <c r="E67" s="27"/>
      <c r="F67" s="27"/>
      <c r="H67" s="26">
        <f>IF(F67="Non","",IF(F67="","",IF(F67="Oui",1,"")))</f>
      </c>
      <c r="I67" s="1">
        <f>IF($H67="","",IF($H67=1,IF($D67=I$7,1,"")))</f>
      </c>
      <c r="J67" s="1">
        <f>IF($H67="","",IF($H67=1,IF($D67=J$7,1,"")))</f>
      </c>
      <c r="K67" s="1">
        <f>IF($H67="","",IF($H67=1,IF($D67=K$7,1,"")))</f>
      </c>
    </row>
    <row r="68" spans="1:11" ht="15">
      <c r="A68" s="86">
        <v>61</v>
      </c>
      <c r="B68" s="27"/>
      <c r="C68" s="27"/>
      <c r="D68" s="27"/>
      <c r="E68" s="27"/>
      <c r="F68" s="27"/>
      <c r="H68" s="26">
        <f>IF(F68="Non","",IF(F68="","",IF(F68="Oui",1,"")))</f>
      </c>
      <c r="I68" s="1">
        <f>IF($H68="","",IF($H68=1,IF($D68=I$7,1,"")))</f>
      </c>
      <c r="J68" s="1">
        <f>IF($H68="","",IF($H68=1,IF($D68=J$7,1,"")))</f>
      </c>
      <c r="K68" s="1">
        <f>IF($H68="","",IF($H68=1,IF($D68=K$7,1,"")))</f>
      </c>
    </row>
    <row r="69" spans="1:11" ht="15">
      <c r="A69" s="86">
        <v>62</v>
      </c>
      <c r="B69" s="27"/>
      <c r="C69" s="27"/>
      <c r="D69" s="27"/>
      <c r="E69" s="27"/>
      <c r="F69" s="27"/>
      <c r="H69" s="26">
        <f>IF(F69="Non","",IF(F69="","",IF(F69="Oui",1,"")))</f>
      </c>
      <c r="I69" s="1">
        <f>IF($H69="","",IF($H69=1,IF($D69=I$7,1,"")))</f>
      </c>
      <c r="J69" s="1">
        <f>IF($H69="","",IF($H69=1,IF($D69=J$7,1,"")))</f>
      </c>
      <c r="K69" s="1">
        <f>IF($H69="","",IF($H69=1,IF($D69=K$7,1,"")))</f>
      </c>
    </row>
    <row r="70" spans="1:11" ht="15">
      <c r="A70" s="86">
        <v>63</v>
      </c>
      <c r="B70" s="27"/>
      <c r="C70" s="27"/>
      <c r="D70" s="27"/>
      <c r="E70" s="27"/>
      <c r="F70" s="27"/>
      <c r="H70" s="26">
        <f>IF(F70="Non","",IF(F70="","",IF(F70="Oui",1,"")))</f>
      </c>
      <c r="I70" s="1">
        <f>IF($H70="","",IF($H70=1,IF($D70=I$7,1,"")))</f>
      </c>
      <c r="J70" s="1">
        <f>IF($H70="","",IF($H70=1,IF($D70=J$7,1,"")))</f>
      </c>
      <c r="K70" s="1">
        <f>IF($H70="","",IF($H70=1,IF($D70=K$7,1,"")))</f>
      </c>
    </row>
    <row r="71" spans="1:11" ht="15">
      <c r="A71" s="86">
        <v>64</v>
      </c>
      <c r="B71" s="27"/>
      <c r="C71" s="27"/>
      <c r="D71" s="27"/>
      <c r="E71" s="27"/>
      <c r="F71" s="27"/>
      <c r="H71" s="26">
        <f>IF(F71="Non","",IF(F71="","",IF(F71="Oui",1,"")))</f>
      </c>
      <c r="I71" s="1">
        <f>IF($H71="","",IF($H71=1,IF($D71=I$7,1,"")))</f>
      </c>
      <c r="J71" s="1">
        <f>IF($H71="","",IF($H71=1,IF($D71=J$7,1,"")))</f>
      </c>
      <c r="K71" s="1">
        <f>IF($H71="","",IF($H71=1,IF($D71=K$7,1,"")))</f>
      </c>
    </row>
    <row r="72" spans="1:11" ht="15">
      <c r="A72" s="86">
        <v>65</v>
      </c>
      <c r="B72" s="27"/>
      <c r="C72" s="27"/>
      <c r="D72" s="27"/>
      <c r="E72" s="27"/>
      <c r="F72" s="27"/>
      <c r="H72" s="26">
        <f>IF(F72="Non","",IF(F72="","",IF(F72="Oui",1,"")))</f>
      </c>
      <c r="I72" s="1">
        <f>IF($H72="","",IF($H72=1,IF($D72=I$7,1,"")))</f>
      </c>
      <c r="J72" s="1">
        <f>IF($H72="","",IF($H72=1,IF($D72=J$7,1,"")))</f>
      </c>
      <c r="K72" s="1">
        <f>IF($H72="","",IF($H72=1,IF($D72=K$7,1,"")))</f>
      </c>
    </row>
    <row r="73" spans="1:11" ht="15">
      <c r="A73" s="86">
        <v>66</v>
      </c>
      <c r="B73" s="27"/>
      <c r="C73" s="27"/>
      <c r="D73" s="27"/>
      <c r="E73" s="27"/>
      <c r="F73" s="27"/>
      <c r="H73" s="26">
        <f>IF(F73="Non","",IF(F73="","",IF(F73="Oui",1,"")))</f>
      </c>
      <c r="I73" s="1">
        <f>IF($H73="","",IF($H73=1,IF($D73=I$7,1,"")))</f>
      </c>
      <c r="J73" s="1">
        <f>IF($H73="","",IF($H73=1,IF($D73=J$7,1,"")))</f>
      </c>
      <c r="K73" s="1">
        <f>IF($H73="","",IF($H73=1,IF($D73=K$7,1,"")))</f>
      </c>
    </row>
    <row r="74" spans="1:11" ht="15">
      <c r="A74" s="86">
        <v>67</v>
      </c>
      <c r="B74" s="27"/>
      <c r="C74" s="27"/>
      <c r="D74" s="27"/>
      <c r="E74" s="27"/>
      <c r="F74" s="27"/>
      <c r="H74" s="26">
        <f>IF(F74="Non","",IF(F74="","",IF(F74="Oui",1,"")))</f>
      </c>
      <c r="I74" s="1">
        <f>IF($H74="","",IF($H74=1,IF($D74=I$7,1,"")))</f>
      </c>
      <c r="J74" s="1">
        <f>IF($H74="","",IF($H74=1,IF($D74=J$7,1,"")))</f>
      </c>
      <c r="K74" s="1">
        <f>IF($H74="","",IF($H74=1,IF($D74=K$7,1,"")))</f>
      </c>
    </row>
    <row r="75" spans="1:11" ht="15">
      <c r="A75" s="86">
        <v>68</v>
      </c>
      <c r="B75" s="27"/>
      <c r="C75" s="27"/>
      <c r="D75" s="27"/>
      <c r="E75" s="27"/>
      <c r="F75" s="27"/>
      <c r="H75" s="26">
        <f>IF(F75="Non","",IF(F75="","",IF(F75="Oui",1,"")))</f>
      </c>
      <c r="I75" s="1">
        <f>IF($H75="","",IF($H75=1,IF($D75=I$7,1,"")))</f>
      </c>
      <c r="J75" s="1">
        <f>IF($H75="","",IF($H75=1,IF($D75=J$7,1,"")))</f>
      </c>
      <c r="K75" s="1">
        <f>IF($H75="","",IF($H75=1,IF($D75=K$7,1,"")))</f>
      </c>
    </row>
    <row r="76" spans="1:11" ht="15">
      <c r="A76" s="86">
        <v>69</v>
      </c>
      <c r="B76" s="27"/>
      <c r="C76" s="27"/>
      <c r="D76" s="27"/>
      <c r="E76" s="27"/>
      <c r="F76" s="27"/>
      <c r="H76" s="26">
        <f>IF(F76="Non","",IF(F76="","",IF(F76="Oui",1,"")))</f>
      </c>
      <c r="I76" s="1">
        <f>IF($H76="","",IF($H76=1,IF($D76=I$7,1,"")))</f>
      </c>
      <c r="J76" s="1">
        <f>IF($H76="","",IF($H76=1,IF($D76=J$7,1,"")))</f>
      </c>
      <c r="K76" s="1">
        <f>IF($H76="","",IF($H76=1,IF($D76=K$7,1,"")))</f>
      </c>
    </row>
    <row r="77" spans="1:11" ht="15">
      <c r="A77" s="86">
        <v>70</v>
      </c>
      <c r="B77" s="27"/>
      <c r="C77" s="27"/>
      <c r="D77" s="27"/>
      <c r="E77" s="27"/>
      <c r="F77" s="27"/>
      <c r="H77" s="26">
        <f>IF(F77="Non","",IF(F77="","",IF(F77="Oui",1,"")))</f>
      </c>
      <c r="I77" s="1">
        <f>IF($H77="","",IF($H77=1,IF($D77=I$7,1,"")))</f>
      </c>
      <c r="J77" s="1">
        <f>IF($H77="","",IF($H77=1,IF($D77=J$7,1,"")))</f>
      </c>
      <c r="K77" s="1">
        <f>IF($H77="","",IF($H77=1,IF($D77=K$7,1,"")))</f>
      </c>
    </row>
    <row r="78" spans="1:11" ht="15">
      <c r="A78" s="86">
        <v>71</v>
      </c>
      <c r="B78" s="27"/>
      <c r="C78" s="27"/>
      <c r="D78" s="27"/>
      <c r="E78" s="27"/>
      <c r="F78" s="27"/>
      <c r="H78" s="26">
        <f>IF(F78="Non","",IF(F78="","",IF(F78="Oui",1,"")))</f>
      </c>
      <c r="I78" s="1">
        <f>IF($H78="","",IF($H78=1,IF($D78=I$7,1,"")))</f>
      </c>
      <c r="J78" s="1">
        <f>IF($H78="","",IF($H78=1,IF($D78=J$7,1,"")))</f>
      </c>
      <c r="K78" s="1">
        <f>IF($H78="","",IF($H78=1,IF($D78=K$7,1,"")))</f>
      </c>
    </row>
    <row r="79" spans="1:11" ht="15">
      <c r="A79" s="86">
        <v>72</v>
      </c>
      <c r="B79" s="27"/>
      <c r="C79" s="27"/>
      <c r="D79" s="27"/>
      <c r="E79" s="27"/>
      <c r="F79" s="27"/>
      <c r="H79" s="26">
        <f>IF(F79="Non","",IF(F79="","",IF(F79="Oui",1,"")))</f>
      </c>
      <c r="I79" s="1">
        <f>IF($H79="","",IF($H79=1,IF($D79=I$7,1,"")))</f>
      </c>
      <c r="J79" s="1">
        <f>IF($H79="","",IF($H79=1,IF($D79=J$7,1,"")))</f>
      </c>
      <c r="K79" s="1">
        <f>IF($H79="","",IF($H79=1,IF($D79=K$7,1,"")))</f>
      </c>
    </row>
    <row r="80" spans="1:11" ht="15">
      <c r="A80" s="86">
        <v>73</v>
      </c>
      <c r="B80" s="27"/>
      <c r="C80" s="27"/>
      <c r="D80" s="27"/>
      <c r="E80" s="27"/>
      <c r="F80" s="27"/>
      <c r="H80" s="26">
        <f>IF(F80="Non","",IF(F80="","",IF(F80="Oui",1,"")))</f>
      </c>
      <c r="I80" s="1">
        <f>IF($H80="","",IF($H80=1,IF($D80=I$7,1,"")))</f>
      </c>
      <c r="J80" s="1">
        <f>IF($H80="","",IF($H80=1,IF($D80=J$7,1,"")))</f>
      </c>
      <c r="K80" s="1">
        <f>IF($H80="","",IF($H80=1,IF($D80=K$7,1,"")))</f>
      </c>
    </row>
    <row r="81" spans="1:11" ht="15">
      <c r="A81" s="86">
        <v>74</v>
      </c>
      <c r="B81" s="27"/>
      <c r="C81" s="27"/>
      <c r="D81" s="27"/>
      <c r="E81" s="27"/>
      <c r="F81" s="27"/>
      <c r="H81" s="26">
        <f>IF(F81="Non","",IF(F81="","",IF(F81="Oui",1,"")))</f>
      </c>
      <c r="I81" s="1">
        <f>IF($H81="","",IF($H81=1,IF($D81=I$7,1,"")))</f>
      </c>
      <c r="J81" s="1">
        <f>IF($H81="","",IF($H81=1,IF($D81=J$7,1,"")))</f>
      </c>
      <c r="K81" s="1">
        <f>IF($H81="","",IF($H81=1,IF($D81=K$7,1,"")))</f>
      </c>
    </row>
    <row r="82" spans="1:11" ht="15">
      <c r="A82" s="86">
        <v>75</v>
      </c>
      <c r="B82" s="27"/>
      <c r="C82" s="27"/>
      <c r="D82" s="27"/>
      <c r="E82" s="27"/>
      <c r="F82" s="27"/>
      <c r="H82" s="26">
        <f>IF(F82="Non","",IF(F82="","",IF(F82="Oui",1,"")))</f>
      </c>
      <c r="I82" s="1">
        <f>IF($H82="","",IF($H82=1,IF($D82=I$7,1,"")))</f>
      </c>
      <c r="J82" s="1">
        <f>IF($H82="","",IF($H82=1,IF($D82=J$7,1,"")))</f>
      </c>
      <c r="K82" s="1">
        <f>IF($H82="","",IF($H82=1,IF($D82=K$7,1,"")))</f>
      </c>
    </row>
    <row r="83" spans="1:11" ht="15">
      <c r="A83" s="86">
        <v>76</v>
      </c>
      <c r="B83" s="27"/>
      <c r="C83" s="27"/>
      <c r="D83" s="27"/>
      <c r="E83" s="27"/>
      <c r="F83" s="27"/>
      <c r="H83" s="26">
        <f>IF(F83="Non","",IF(F83="","",IF(F83="Oui",1,"")))</f>
      </c>
      <c r="I83" s="1">
        <f>IF($H83="","",IF($H83=1,IF($D83=I$7,1,"")))</f>
      </c>
      <c r="J83" s="1">
        <f>IF($H83="","",IF($H83=1,IF($D83=J$7,1,"")))</f>
      </c>
      <c r="K83" s="1">
        <f>IF($H83="","",IF($H83=1,IF($D83=K$7,1,"")))</f>
      </c>
    </row>
    <row r="84" spans="1:11" ht="15">
      <c r="A84" s="86">
        <v>77</v>
      </c>
      <c r="B84" s="27"/>
      <c r="C84" s="27"/>
      <c r="D84" s="27"/>
      <c r="E84" s="27"/>
      <c r="F84" s="27"/>
      <c r="H84" s="26">
        <f>IF(F84="Non","",IF(F84="","",IF(F84="Oui",1,"")))</f>
      </c>
      <c r="I84" s="1">
        <f>IF($H84="","",IF($H84=1,IF($D84=I$7,1,"")))</f>
      </c>
      <c r="J84" s="1">
        <f>IF($H84="","",IF($H84=1,IF($D84=J$7,1,"")))</f>
      </c>
      <c r="K84" s="1">
        <f>IF($H84="","",IF($H84=1,IF($D84=K$7,1,"")))</f>
      </c>
    </row>
    <row r="85" spans="1:11" ht="15">
      <c r="A85" s="86">
        <v>78</v>
      </c>
      <c r="B85" s="27"/>
      <c r="C85" s="27"/>
      <c r="D85" s="27"/>
      <c r="E85" s="27"/>
      <c r="F85" s="27"/>
      <c r="H85" s="26">
        <f>IF(F85="Non","",IF(F85="","",IF(F85="Oui",1,"")))</f>
      </c>
      <c r="I85" s="1">
        <f>IF($H85="","",IF($H85=1,IF($D85=I$7,1,"")))</f>
      </c>
      <c r="J85" s="1">
        <f>IF($H85="","",IF($H85=1,IF($D85=J$7,1,"")))</f>
      </c>
      <c r="K85" s="1">
        <f>IF($H85="","",IF($H85=1,IF($D85=K$7,1,"")))</f>
      </c>
    </row>
    <row r="86" spans="1:11" ht="15">
      <c r="A86" s="86">
        <v>79</v>
      </c>
      <c r="B86" s="27"/>
      <c r="C86" s="27"/>
      <c r="D86" s="27"/>
      <c r="E86" s="27"/>
      <c r="F86" s="27"/>
      <c r="H86" s="26">
        <f>IF(F86="Non","",IF(F86="","",IF(F86="Oui",1,"")))</f>
      </c>
      <c r="I86" s="1">
        <f>IF($H86="","",IF($H86=1,IF($D86=I$7,1,"")))</f>
      </c>
      <c r="J86" s="1">
        <f>IF($H86="","",IF($H86=1,IF($D86=J$7,1,"")))</f>
      </c>
      <c r="K86" s="1">
        <f>IF($H86="","",IF($H86=1,IF($D86=K$7,1,"")))</f>
      </c>
    </row>
    <row r="87" spans="1:11" ht="15">
      <c r="A87" s="86">
        <v>80</v>
      </c>
      <c r="B87" s="27"/>
      <c r="C87" s="27"/>
      <c r="D87" s="27"/>
      <c r="E87" s="27"/>
      <c r="F87" s="27"/>
      <c r="H87" s="26">
        <f>IF(F87="Non","",IF(F87="","",IF(F87="Oui",1,"")))</f>
      </c>
      <c r="I87" s="1">
        <f>IF($H87="","",IF($H87=1,IF($D87=I$7,1,"")))</f>
      </c>
      <c r="J87" s="1">
        <f>IF($H87="","",IF($H87=1,IF($D87=J$7,1,"")))</f>
      </c>
      <c r="K87" s="1">
        <f>IF($H87="","",IF($H87=1,IF($D87=K$7,1,"")))</f>
      </c>
    </row>
    <row r="88" spans="1:11" ht="15">
      <c r="A88" s="86">
        <v>81</v>
      </c>
      <c r="B88" s="27"/>
      <c r="C88" s="27"/>
      <c r="D88" s="27"/>
      <c r="E88" s="27"/>
      <c r="F88" s="27"/>
      <c r="H88" s="26">
        <f>IF(F88="Non","",IF(F88="","",IF(F88="Oui",1,"")))</f>
      </c>
      <c r="I88" s="1">
        <f>IF($H88="","",IF($H88=1,IF($D88=I$7,1,"")))</f>
      </c>
      <c r="J88" s="1">
        <f>IF($H88="","",IF($H88=1,IF($D88=J$7,1,"")))</f>
      </c>
      <c r="K88" s="1">
        <f>IF($H88="","",IF($H88=1,IF($D88=K$7,1,"")))</f>
      </c>
    </row>
    <row r="89" spans="1:11" ht="15">
      <c r="A89" s="86">
        <v>82</v>
      </c>
      <c r="B89" s="27"/>
      <c r="C89" s="27"/>
      <c r="D89" s="27"/>
      <c r="E89" s="27"/>
      <c r="F89" s="27"/>
      <c r="H89" s="26">
        <f>IF(F89="Non","",IF(F89="","",IF(F89="Oui",1,"")))</f>
      </c>
      <c r="I89" s="1">
        <f>IF($H89="","",IF($H89=1,IF($D89=I$7,1,"")))</f>
      </c>
      <c r="J89" s="1">
        <f>IF($H89="","",IF($H89=1,IF($D89=J$7,1,"")))</f>
      </c>
      <c r="K89" s="1">
        <f>IF($H89="","",IF($H89=1,IF($D89=K$7,1,"")))</f>
      </c>
    </row>
    <row r="90" spans="1:11" ht="15">
      <c r="A90" s="86">
        <v>83</v>
      </c>
      <c r="B90" s="27"/>
      <c r="C90" s="27"/>
      <c r="D90" s="27"/>
      <c r="E90" s="27"/>
      <c r="F90" s="27"/>
      <c r="H90" s="26">
        <f>IF(F90="Non","",IF(F90="","",IF(F90="Oui",1,"")))</f>
      </c>
      <c r="I90" s="1">
        <f>IF($H90="","",IF($H90=1,IF($D90=I$7,1,"")))</f>
      </c>
      <c r="J90" s="1">
        <f>IF($H90="","",IF($H90=1,IF($D90=J$7,1,"")))</f>
      </c>
      <c r="K90" s="1">
        <f>IF($H90="","",IF($H90=1,IF($D90=K$7,1,"")))</f>
      </c>
    </row>
    <row r="91" spans="1:11" ht="15">
      <c r="A91" s="86">
        <v>84</v>
      </c>
      <c r="B91" s="27"/>
      <c r="C91" s="27"/>
      <c r="D91" s="27"/>
      <c r="E91" s="27"/>
      <c r="F91" s="27"/>
      <c r="H91" s="26">
        <f>IF(F91="Non","",IF(F91="","",IF(F91="Oui",1,"")))</f>
      </c>
      <c r="I91" s="1">
        <f>IF($H91="","",IF($H91=1,IF($D91=I$7,1,"")))</f>
      </c>
      <c r="J91" s="1">
        <f>IF($H91="","",IF($H91=1,IF($D91=J$7,1,"")))</f>
      </c>
      <c r="K91" s="1">
        <f>IF($H91="","",IF($H91=1,IF($D91=K$7,1,"")))</f>
      </c>
    </row>
    <row r="92" spans="1:11" ht="15">
      <c r="A92" s="86">
        <v>85</v>
      </c>
      <c r="B92" s="27"/>
      <c r="C92" s="27"/>
      <c r="D92" s="27"/>
      <c r="E92" s="27"/>
      <c r="F92" s="27"/>
      <c r="H92" s="26">
        <f>IF(F92="Non","",IF(F92="","",IF(F92="Oui",1,"")))</f>
      </c>
      <c r="I92" s="1">
        <f>IF($H92="","",IF($H92=1,IF($D92=I$7,1,"")))</f>
      </c>
      <c r="J92" s="1">
        <f>IF($H92="","",IF($H92=1,IF($D92=J$7,1,"")))</f>
      </c>
      <c r="K92" s="1">
        <f>IF($H92="","",IF($H92=1,IF($D92=K$7,1,"")))</f>
      </c>
    </row>
    <row r="93" spans="1:11" ht="15">
      <c r="A93" s="86">
        <v>86</v>
      </c>
      <c r="B93" s="27"/>
      <c r="C93" s="27"/>
      <c r="D93" s="27"/>
      <c r="E93" s="27"/>
      <c r="F93" s="27"/>
      <c r="H93" s="26">
        <f>IF(F93="Non","",IF(F93="","",IF(F93="Oui",1,"")))</f>
      </c>
      <c r="I93" s="1">
        <f>IF($H93="","",IF($H93=1,IF($D93=I$7,1,"")))</f>
      </c>
      <c r="J93" s="1">
        <f>IF($H93="","",IF($H93=1,IF($D93=J$7,1,"")))</f>
      </c>
      <c r="K93" s="1">
        <f>IF($H93="","",IF($H93=1,IF($D93=K$7,1,"")))</f>
      </c>
    </row>
    <row r="94" spans="1:11" ht="15">
      <c r="A94" s="86">
        <v>87</v>
      </c>
      <c r="B94" s="27"/>
      <c r="C94" s="27"/>
      <c r="D94" s="27"/>
      <c r="E94" s="27"/>
      <c r="F94" s="27"/>
      <c r="H94" s="26">
        <f>IF(F94="Non","",IF(F94="","",IF(F94="Oui",1,"")))</f>
      </c>
      <c r="I94" s="1">
        <f>IF($H94="","",IF($H94=1,IF($D94=I$7,1,"")))</f>
      </c>
      <c r="J94" s="1">
        <f>IF($H94="","",IF($H94=1,IF($D94=J$7,1,"")))</f>
      </c>
      <c r="K94" s="1">
        <f>IF($H94="","",IF($H94=1,IF($D94=K$7,1,"")))</f>
      </c>
    </row>
    <row r="95" spans="1:11" ht="15">
      <c r="A95" s="86">
        <v>88</v>
      </c>
      <c r="B95" s="27"/>
      <c r="C95" s="27"/>
      <c r="D95" s="27"/>
      <c r="E95" s="27"/>
      <c r="F95" s="27"/>
      <c r="H95" s="26">
        <f>IF(F95="Non","",IF(F95="","",IF(F95="Oui",1,"")))</f>
      </c>
      <c r="I95" s="1">
        <f>IF($H95="","",IF($H95=1,IF($D95=I$7,1,"")))</f>
      </c>
      <c r="J95" s="1">
        <f>IF($H95="","",IF($H95=1,IF($D95=J$7,1,"")))</f>
      </c>
      <c r="K95" s="1">
        <f>IF($H95="","",IF($H95=1,IF($D95=K$7,1,"")))</f>
      </c>
    </row>
    <row r="96" spans="1:11" ht="15">
      <c r="A96" s="86">
        <v>89</v>
      </c>
      <c r="B96" s="27"/>
      <c r="C96" s="27"/>
      <c r="D96" s="27"/>
      <c r="E96" s="27"/>
      <c r="F96" s="27"/>
      <c r="H96" s="26">
        <f>IF(F96="Non","",IF(F96="","",IF(F96="Oui",1,"")))</f>
      </c>
      <c r="I96" s="1">
        <f>IF($H96="","",IF($H96=1,IF($D96=I$7,1,"")))</f>
      </c>
      <c r="J96" s="1">
        <f>IF($H96="","",IF($H96=1,IF($D96=J$7,1,"")))</f>
      </c>
      <c r="K96" s="1">
        <f>IF($H96="","",IF($H96=1,IF($D96=K$7,1,"")))</f>
      </c>
    </row>
    <row r="97" spans="1:11" ht="15">
      <c r="A97" s="86">
        <v>90</v>
      </c>
      <c r="B97" s="27"/>
      <c r="C97" s="27"/>
      <c r="D97" s="27"/>
      <c r="E97" s="27"/>
      <c r="F97" s="27"/>
      <c r="H97" s="26">
        <f>IF(F97="Non","",IF(F97="","",IF(F97="Oui",1,"")))</f>
      </c>
      <c r="I97" s="1">
        <f>IF($H97="","",IF($H97=1,IF($D97=I$7,1,"")))</f>
      </c>
      <c r="J97" s="1">
        <f>IF($H97="","",IF($H97=1,IF($D97=J$7,1,"")))</f>
      </c>
      <c r="K97" s="1">
        <f>IF($H97="","",IF($H97=1,IF($D97=K$7,1,"")))</f>
      </c>
    </row>
    <row r="98" spans="1:11" ht="15">
      <c r="A98" s="86">
        <v>91</v>
      </c>
      <c r="B98" s="27"/>
      <c r="C98" s="27"/>
      <c r="D98" s="27"/>
      <c r="E98" s="27"/>
      <c r="F98" s="27"/>
      <c r="H98" s="26">
        <f>IF(F98="Non","",IF(F98="","",IF(F98="Oui",1,"")))</f>
      </c>
      <c r="I98" s="1">
        <f>IF($H98="","",IF($H98=1,IF($D98=I$7,1,"")))</f>
      </c>
      <c r="J98" s="1">
        <f>IF($H98="","",IF($H98=1,IF($D98=J$7,1,"")))</f>
      </c>
      <c r="K98" s="1">
        <f>IF($H98="","",IF($H98=1,IF($D98=K$7,1,"")))</f>
      </c>
    </row>
    <row r="99" spans="1:11" ht="15">
      <c r="A99" s="86">
        <v>92</v>
      </c>
      <c r="B99" s="27"/>
      <c r="C99" s="27"/>
      <c r="D99" s="27"/>
      <c r="E99" s="27"/>
      <c r="F99" s="27"/>
      <c r="H99" s="26">
        <f>IF(F99="Non","",IF(F99="","",IF(F99="Oui",1,"")))</f>
      </c>
      <c r="I99" s="1">
        <f>IF($H99="","",IF($H99=1,IF($D99=I$7,1,"")))</f>
      </c>
      <c r="J99" s="1">
        <f>IF($H99="","",IF($H99=1,IF($D99=J$7,1,"")))</f>
      </c>
      <c r="K99" s="1">
        <f>IF($H99="","",IF($H99=1,IF($D99=K$7,1,"")))</f>
      </c>
    </row>
    <row r="100" spans="1:11" ht="15">
      <c r="A100" s="86">
        <v>93</v>
      </c>
      <c r="B100" s="27"/>
      <c r="C100" s="27"/>
      <c r="D100" s="27"/>
      <c r="E100" s="27"/>
      <c r="F100" s="27"/>
      <c r="H100" s="26">
        <f>IF(F100="Non","",IF(F100="","",IF(F100="Oui",1,"")))</f>
      </c>
      <c r="I100" s="1">
        <f>IF($H100="","",IF($H100=1,IF($D100=I$7,1,"")))</f>
      </c>
      <c r="J100" s="1">
        <f>IF($H100="","",IF($H100=1,IF($D100=J$7,1,"")))</f>
      </c>
      <c r="K100" s="1">
        <f>IF($H100="","",IF($H100=1,IF($D100=K$7,1,"")))</f>
      </c>
    </row>
    <row r="101" spans="1:11" ht="15">
      <c r="A101" s="86">
        <v>94</v>
      </c>
      <c r="B101" s="27"/>
      <c r="C101" s="27"/>
      <c r="D101" s="27"/>
      <c r="E101" s="27"/>
      <c r="F101" s="27"/>
      <c r="H101" s="26">
        <f>IF(F101="Non","",IF(F101="","",IF(F101="Oui",1,"")))</f>
      </c>
      <c r="I101" s="1">
        <f>IF($H101="","",IF($H101=1,IF($D101=I$7,1,"")))</f>
      </c>
      <c r="J101" s="1">
        <f>IF($H101="","",IF($H101=1,IF($D101=J$7,1,"")))</f>
      </c>
      <c r="K101" s="1">
        <f>IF($H101="","",IF($H101=1,IF($D101=K$7,1,"")))</f>
      </c>
    </row>
    <row r="102" spans="1:11" ht="15">
      <c r="A102" s="86">
        <v>95</v>
      </c>
      <c r="B102" s="27"/>
      <c r="C102" s="27"/>
      <c r="D102" s="27"/>
      <c r="E102" s="27"/>
      <c r="F102" s="27"/>
      <c r="H102" s="26">
        <f>IF(F102="Non","",IF(F102="","",IF(F102="Oui",1,"")))</f>
      </c>
      <c r="I102" s="1">
        <f>IF($H102="","",IF($H102=1,IF($D102=I$7,1,"")))</f>
      </c>
      <c r="J102" s="1">
        <f>IF($H102="","",IF($H102=1,IF($D102=J$7,1,"")))</f>
      </c>
      <c r="K102" s="1">
        <f>IF($H102="","",IF($H102=1,IF($D102=K$7,1,"")))</f>
      </c>
    </row>
    <row r="103" spans="1:11" ht="15">
      <c r="A103" s="86">
        <v>96</v>
      </c>
      <c r="B103" s="27"/>
      <c r="C103" s="27"/>
      <c r="D103" s="27"/>
      <c r="E103" s="27"/>
      <c r="F103" s="27"/>
      <c r="H103" s="26">
        <f>IF(F103="Non","",IF(F103="","",IF(F103="Oui",1,"")))</f>
      </c>
      <c r="I103" s="1">
        <f>IF($H103="","",IF($H103=1,IF($D103=I$7,1,"")))</f>
      </c>
      <c r="J103" s="1">
        <f>IF($H103="","",IF($H103=1,IF($D103=J$7,1,"")))</f>
      </c>
      <c r="K103" s="1">
        <f>IF($H103="","",IF($H103=1,IF($D103=K$7,1,"")))</f>
      </c>
    </row>
    <row r="104" spans="1:11" ht="15">
      <c r="A104" s="86">
        <v>97</v>
      </c>
      <c r="B104" s="27"/>
      <c r="C104" s="27"/>
      <c r="D104" s="27"/>
      <c r="E104" s="27"/>
      <c r="F104" s="27"/>
      <c r="H104" s="26">
        <f>IF(F104="Non","",IF(F104="","",IF(F104="Oui",1,"")))</f>
      </c>
      <c r="I104" s="1">
        <f>IF($H104="","",IF($H104=1,IF($D104=I$7,1,"")))</f>
      </c>
      <c r="J104" s="1">
        <f>IF($H104="","",IF($H104=1,IF($D104=J$7,1,"")))</f>
      </c>
      <c r="K104" s="1">
        <f>IF($H104="","",IF($H104=1,IF($D104=K$7,1,"")))</f>
      </c>
    </row>
    <row r="105" spans="1:11" ht="15">
      <c r="A105" s="86">
        <v>98</v>
      </c>
      <c r="B105" s="27"/>
      <c r="C105" s="27"/>
      <c r="D105" s="27"/>
      <c r="E105" s="27"/>
      <c r="F105" s="27"/>
      <c r="H105" s="26">
        <f>IF(F105="Non","",IF(F105="","",IF(F105="Oui",1,"")))</f>
      </c>
      <c r="I105" s="1">
        <f>IF($H105="","",IF($H105=1,IF($D105=I$7,1,"")))</f>
      </c>
      <c r="J105" s="1">
        <f>IF($H105="","",IF($H105=1,IF($D105=J$7,1,"")))</f>
      </c>
      <c r="K105" s="1">
        <f>IF($H105="","",IF($H105=1,IF($D105=K$7,1,"")))</f>
      </c>
    </row>
    <row r="106" spans="1:11" ht="15">
      <c r="A106" s="86">
        <v>99</v>
      </c>
      <c r="B106" s="27"/>
      <c r="C106" s="27"/>
      <c r="D106" s="27"/>
      <c r="E106" s="27"/>
      <c r="F106" s="27"/>
      <c r="H106" s="26">
        <f>IF(F106="Non","",IF(F106="","",IF(F106="Oui",1,"")))</f>
      </c>
      <c r="I106" s="1">
        <f>IF($H106="","",IF($H106=1,IF($D106=I$7,1,"")))</f>
      </c>
      <c r="J106" s="1">
        <f>IF($H106="","",IF($H106=1,IF($D106=J$7,1,"")))</f>
      </c>
      <c r="K106" s="1">
        <f>IF($H106="","",IF($H106=1,IF($D106=K$7,1,"")))</f>
      </c>
    </row>
    <row r="107" spans="1:11" ht="15">
      <c r="A107" s="86">
        <v>100</v>
      </c>
      <c r="B107" s="27"/>
      <c r="C107" s="27"/>
      <c r="D107" s="27"/>
      <c r="E107" s="27"/>
      <c r="F107" s="27"/>
      <c r="H107" s="26">
        <f>IF(F107="Non","",IF(F107="","",IF(F107="Oui",1,"")))</f>
      </c>
      <c r="I107" s="1">
        <f>IF($H107="","",IF($H107=1,IF($D107=I$7,1,"")))</f>
      </c>
      <c r="J107" s="1">
        <f>IF($H107="","",IF($H107=1,IF($D107=J$7,1,"")))</f>
      </c>
      <c r="K107" s="1">
        <f>IF($H107="","",IF($H107=1,IF($D107=K$7,1,"")))</f>
      </c>
    </row>
    <row r="108" spans="1:11" ht="15">
      <c r="A108" s="86">
        <v>101</v>
      </c>
      <c r="B108" s="27"/>
      <c r="C108" s="27"/>
      <c r="D108" s="27"/>
      <c r="E108" s="27"/>
      <c r="F108" s="27"/>
      <c r="H108" s="26">
        <f>IF(F108="Non","",IF(F108="","",IF(F108="Oui",1,"")))</f>
      </c>
      <c r="I108" s="1">
        <f>IF($H108="","",IF($H108=1,IF($D108=I$7,1,"")))</f>
      </c>
      <c r="J108" s="1">
        <f>IF($H108="","",IF($H108=1,IF($D108=J$7,1,"")))</f>
      </c>
      <c r="K108" s="1">
        <f>IF($H108="","",IF($H108=1,IF($D108=K$7,1,"")))</f>
      </c>
    </row>
    <row r="109" spans="1:11" ht="15">
      <c r="A109" s="86">
        <v>102</v>
      </c>
      <c r="B109" s="27"/>
      <c r="C109" s="27"/>
      <c r="D109" s="27"/>
      <c r="E109" s="27"/>
      <c r="F109" s="27"/>
      <c r="H109" s="26">
        <f>IF(F109="Non","",IF(F109="","",IF(F109="Oui",1,"")))</f>
      </c>
      <c r="I109" s="1">
        <f>IF($H109="","",IF($H109=1,IF($D109=I$7,1,"")))</f>
      </c>
      <c r="J109" s="1">
        <f>IF($H109="","",IF($H109=1,IF($D109=J$7,1,"")))</f>
      </c>
      <c r="K109" s="1">
        <f>IF($H109="","",IF($H109=1,IF($D109=K$7,1,"")))</f>
      </c>
    </row>
    <row r="110" spans="1:11" ht="15">
      <c r="A110" s="86">
        <v>103</v>
      </c>
      <c r="B110" s="27"/>
      <c r="C110" s="27"/>
      <c r="D110" s="27"/>
      <c r="E110" s="27"/>
      <c r="F110" s="27"/>
      <c r="H110" s="26">
        <f>IF(F110="Non","",IF(F110="","",IF(F110="Oui",1,"")))</f>
      </c>
      <c r="I110" s="1">
        <f>IF($H110="","",IF($H110=1,IF($D110=I$7,1,"")))</f>
      </c>
      <c r="J110" s="1">
        <f>IF($H110="","",IF($H110=1,IF($D110=J$7,1,"")))</f>
      </c>
      <c r="K110" s="1">
        <f>IF($H110="","",IF($H110=1,IF($D110=K$7,1,"")))</f>
      </c>
    </row>
    <row r="111" spans="1:11" ht="15">
      <c r="A111" s="86">
        <v>104</v>
      </c>
      <c r="B111" s="27"/>
      <c r="C111" s="27"/>
      <c r="D111" s="27"/>
      <c r="E111" s="27"/>
      <c r="F111" s="27"/>
      <c r="H111" s="26">
        <f>IF(F111="Non","",IF(F111="","",IF(F111="Oui",1,"")))</f>
      </c>
      <c r="I111" s="1">
        <f>IF($H111="","",IF($H111=1,IF($D111=I$7,1,"")))</f>
      </c>
      <c r="J111" s="1">
        <f>IF($H111="","",IF($H111=1,IF($D111=J$7,1,"")))</f>
      </c>
      <c r="K111" s="1">
        <f>IF($H111="","",IF($H111=1,IF($D111=K$7,1,"")))</f>
      </c>
    </row>
    <row r="112" spans="1:11" ht="15">
      <c r="A112" s="86">
        <v>105</v>
      </c>
      <c r="B112" s="27"/>
      <c r="C112" s="27"/>
      <c r="D112" s="27"/>
      <c r="E112" s="27"/>
      <c r="F112" s="27"/>
      <c r="H112" s="26">
        <f>IF(F112="Non","",IF(F112="","",IF(F112="Oui",1,"")))</f>
      </c>
      <c r="I112" s="1">
        <f>IF($H112="","",IF($H112=1,IF($D112=I$7,1,"")))</f>
      </c>
      <c r="J112" s="1">
        <f>IF($H112="","",IF($H112=1,IF($D112=J$7,1,"")))</f>
      </c>
      <c r="K112" s="1">
        <f>IF($H112="","",IF($H112=1,IF($D112=K$7,1,"")))</f>
      </c>
    </row>
    <row r="113" spans="1:11" ht="15">
      <c r="A113" s="86">
        <v>106</v>
      </c>
      <c r="B113" s="27"/>
      <c r="C113" s="27"/>
      <c r="D113" s="27"/>
      <c r="E113" s="27"/>
      <c r="F113" s="27"/>
      <c r="H113" s="26">
        <f>IF(F113="Non","",IF(F113="","",IF(F113="Oui",1,"")))</f>
      </c>
      <c r="I113" s="1">
        <f>IF($H113="","",IF($H113=1,IF($D113=I$7,1,"")))</f>
      </c>
      <c r="J113" s="1">
        <f>IF($H113="","",IF($H113=1,IF($D113=J$7,1,"")))</f>
      </c>
      <c r="K113" s="1">
        <f>IF($H113="","",IF($H113=1,IF($D113=K$7,1,"")))</f>
      </c>
    </row>
    <row r="114" spans="1:11" ht="15">
      <c r="A114" s="86">
        <v>107</v>
      </c>
      <c r="B114" s="27"/>
      <c r="C114" s="27"/>
      <c r="D114" s="27"/>
      <c r="E114" s="27"/>
      <c r="F114" s="27"/>
      <c r="H114" s="26">
        <f>IF(F114="Non","",IF(F114="","",IF(F114="Oui",1,"")))</f>
      </c>
      <c r="I114" s="1">
        <f>IF($H114="","",IF($H114=1,IF($D114=I$7,1,"")))</f>
      </c>
      <c r="J114" s="1">
        <f>IF($H114="","",IF($H114=1,IF($D114=J$7,1,"")))</f>
      </c>
      <c r="K114" s="1">
        <f>IF($H114="","",IF($H114=1,IF($D114=K$7,1,"")))</f>
      </c>
    </row>
    <row r="115" spans="1:11" ht="15">
      <c r="A115" s="86">
        <v>108</v>
      </c>
      <c r="B115" s="27"/>
      <c r="C115" s="27"/>
      <c r="D115" s="27"/>
      <c r="E115" s="27"/>
      <c r="F115" s="27"/>
      <c r="H115" s="26">
        <f>IF(F115="Non","",IF(F115="","",IF(F115="Oui",1,"")))</f>
      </c>
      <c r="I115" s="1">
        <f>IF($H115="","",IF($H115=1,IF($D115=I$7,1,"")))</f>
      </c>
      <c r="J115" s="1">
        <f>IF($H115="","",IF($H115=1,IF($D115=J$7,1,"")))</f>
      </c>
      <c r="K115" s="1">
        <f>IF($H115="","",IF($H115=1,IF($D115=K$7,1,"")))</f>
      </c>
    </row>
    <row r="116" spans="1:11" ht="15">
      <c r="A116" s="86">
        <v>109</v>
      </c>
      <c r="B116" s="27"/>
      <c r="C116" s="27"/>
      <c r="D116" s="27"/>
      <c r="E116" s="27"/>
      <c r="F116" s="27"/>
      <c r="H116" s="26">
        <f>IF(F116="Non","",IF(F116="","",IF(F116="Oui",1,"")))</f>
      </c>
      <c r="I116" s="1">
        <f>IF($H116="","",IF($H116=1,IF($D116=I$7,1,"")))</f>
      </c>
      <c r="J116" s="1">
        <f>IF($H116="","",IF($H116=1,IF($D116=J$7,1,"")))</f>
      </c>
      <c r="K116" s="1">
        <f>IF($H116="","",IF($H116=1,IF($D116=K$7,1,"")))</f>
      </c>
    </row>
    <row r="117" spans="1:11" ht="15">
      <c r="A117" s="86">
        <v>110</v>
      </c>
      <c r="B117" s="27"/>
      <c r="C117" s="27"/>
      <c r="D117" s="27"/>
      <c r="E117" s="27"/>
      <c r="F117" s="27"/>
      <c r="H117" s="26">
        <f>IF(F117="Non","",IF(F117="","",IF(F117="Oui",1,"")))</f>
      </c>
      <c r="I117" s="1">
        <f>IF($H117="","",IF($H117=1,IF($D117=I$7,1,"")))</f>
      </c>
      <c r="J117" s="1">
        <f>IF($H117="","",IF($H117=1,IF($D117=J$7,1,"")))</f>
      </c>
      <c r="K117" s="1">
        <f>IF($H117="","",IF($H117=1,IF($D117=K$7,1,"")))</f>
      </c>
    </row>
    <row r="118" spans="1:11" ht="15">
      <c r="A118" s="86">
        <v>111</v>
      </c>
      <c r="B118" s="27"/>
      <c r="C118" s="27"/>
      <c r="D118" s="27"/>
      <c r="E118" s="27"/>
      <c r="F118" s="27"/>
      <c r="H118" s="26">
        <f>IF(F118="Non","",IF(F118="","",IF(F118="Oui",1,"")))</f>
      </c>
      <c r="I118" s="1">
        <f>IF($H118="","",IF($H118=1,IF($D118=I$7,1,"")))</f>
      </c>
      <c r="J118" s="1">
        <f>IF($H118="","",IF($H118=1,IF($D118=J$7,1,"")))</f>
      </c>
      <c r="K118" s="1">
        <f>IF($H118="","",IF($H118=1,IF($D118=K$7,1,"")))</f>
      </c>
    </row>
    <row r="119" spans="1:11" ht="15">
      <c r="A119" s="86">
        <v>112</v>
      </c>
      <c r="B119" s="27"/>
      <c r="C119" s="27"/>
      <c r="D119" s="27"/>
      <c r="E119" s="27"/>
      <c r="F119" s="27"/>
      <c r="H119" s="26">
        <f>IF(F119="Non","",IF(F119="","",IF(F119="Oui",1,"")))</f>
      </c>
      <c r="I119" s="1">
        <f>IF($H119="","",IF($H119=1,IF($D119=I$7,1,"")))</f>
      </c>
      <c r="J119" s="1">
        <f>IF($H119="","",IF($H119=1,IF($D119=J$7,1,"")))</f>
      </c>
      <c r="K119" s="1">
        <f>IF($H119="","",IF($H119=1,IF($D119=K$7,1,"")))</f>
      </c>
    </row>
    <row r="120" spans="1:11" ht="15">
      <c r="A120" s="86">
        <v>113</v>
      </c>
      <c r="B120" s="27"/>
      <c r="C120" s="27"/>
      <c r="D120" s="27"/>
      <c r="E120" s="27"/>
      <c r="F120" s="27"/>
      <c r="H120" s="26">
        <f>IF(F120="Non","",IF(F120="","",IF(F120="Oui",1,"")))</f>
      </c>
      <c r="I120" s="1">
        <f>IF($H120="","",IF($H120=1,IF($D120=I$7,1,"")))</f>
      </c>
      <c r="J120" s="1">
        <f>IF($H120="","",IF($H120=1,IF($D120=J$7,1,"")))</f>
      </c>
      <c r="K120" s="1">
        <f>IF($H120="","",IF($H120=1,IF($D120=K$7,1,"")))</f>
      </c>
    </row>
    <row r="121" spans="1:11" ht="15">
      <c r="A121" s="86">
        <v>114</v>
      </c>
      <c r="B121" s="27"/>
      <c r="C121" s="27"/>
      <c r="D121" s="27"/>
      <c r="E121" s="27"/>
      <c r="F121" s="27"/>
      <c r="H121" s="26">
        <f>IF(F121="Non","",IF(F121="","",IF(F121="Oui",1,"")))</f>
      </c>
      <c r="I121" s="1">
        <f>IF($H121="","",IF($H121=1,IF($D121=I$7,1,"")))</f>
      </c>
      <c r="J121" s="1">
        <f>IF($H121="","",IF($H121=1,IF($D121=J$7,1,"")))</f>
      </c>
      <c r="K121" s="1">
        <f>IF($H121="","",IF($H121=1,IF($D121=K$7,1,"")))</f>
      </c>
    </row>
    <row r="122" spans="1:11" ht="15">
      <c r="A122" s="86">
        <v>115</v>
      </c>
      <c r="B122" s="27"/>
      <c r="C122" s="27"/>
      <c r="D122" s="27"/>
      <c r="E122" s="27"/>
      <c r="F122" s="27"/>
      <c r="H122" s="26">
        <f>IF(F122="Non","",IF(F122="","",IF(F122="Oui",1,"")))</f>
      </c>
      <c r="I122" s="1">
        <f>IF($H122="","",IF($H122=1,IF($D122=I$7,1,"")))</f>
      </c>
      <c r="J122" s="1">
        <f>IF($H122="","",IF($H122=1,IF($D122=J$7,1,"")))</f>
      </c>
      <c r="K122" s="1">
        <f>IF($H122="","",IF($H122=1,IF($D122=K$7,1,"")))</f>
      </c>
    </row>
    <row r="123" spans="1:11" ht="15">
      <c r="A123" s="86">
        <v>116</v>
      </c>
      <c r="B123" s="27"/>
      <c r="C123" s="27"/>
      <c r="D123" s="27"/>
      <c r="E123" s="27"/>
      <c r="F123" s="27"/>
      <c r="H123" s="26">
        <f>IF(F123="Non","",IF(F123="","",IF(F123="Oui",1,"")))</f>
      </c>
      <c r="I123" s="1">
        <f>IF($H123="","",IF($H123=1,IF($D123=I$7,1,"")))</f>
      </c>
      <c r="J123" s="1">
        <f>IF($H123="","",IF($H123=1,IF($D123=J$7,1,"")))</f>
      </c>
      <c r="K123" s="1">
        <f>IF($H123="","",IF($H123=1,IF($D123=K$7,1,"")))</f>
      </c>
    </row>
    <row r="124" spans="1:11" ht="15">
      <c r="A124" s="86">
        <v>117</v>
      </c>
      <c r="B124" s="27"/>
      <c r="C124" s="27"/>
      <c r="D124" s="27"/>
      <c r="E124" s="27"/>
      <c r="F124" s="27"/>
      <c r="H124" s="26">
        <f>IF(F124="Non","",IF(F124="","",IF(F124="Oui",1,"")))</f>
      </c>
      <c r="I124" s="1">
        <f>IF($H124="","",IF($H124=1,IF($D124=I$7,1,"")))</f>
      </c>
      <c r="J124" s="1">
        <f>IF($H124="","",IF($H124=1,IF($D124=J$7,1,"")))</f>
      </c>
      <c r="K124" s="1">
        <f>IF($H124="","",IF($H124=1,IF($D124=K$7,1,"")))</f>
      </c>
    </row>
    <row r="125" spans="1:11" ht="15">
      <c r="A125" s="86">
        <v>118</v>
      </c>
      <c r="B125" s="27"/>
      <c r="C125" s="27"/>
      <c r="D125" s="27"/>
      <c r="E125" s="27"/>
      <c r="F125" s="27"/>
      <c r="H125" s="26">
        <f>IF(F125="Non","",IF(F125="","",IF(F125="Oui",1,"")))</f>
      </c>
      <c r="I125" s="1">
        <f>IF($H125="","",IF($H125=1,IF($D125=I$7,1,"")))</f>
      </c>
      <c r="J125" s="1">
        <f>IF($H125="","",IF($H125=1,IF($D125=J$7,1,"")))</f>
      </c>
      <c r="K125" s="1">
        <f>IF($H125="","",IF($H125=1,IF($D125=K$7,1,"")))</f>
      </c>
    </row>
    <row r="126" spans="1:11" ht="15">
      <c r="A126" s="86">
        <v>119</v>
      </c>
      <c r="B126" s="27"/>
      <c r="C126" s="27"/>
      <c r="D126" s="27"/>
      <c r="E126" s="27"/>
      <c r="F126" s="27"/>
      <c r="H126" s="26">
        <f>IF(F126="Non","",IF(F126="","",IF(F126="Oui",1,"")))</f>
      </c>
      <c r="I126" s="1">
        <f>IF($H126="","",IF($H126=1,IF($D126=I$7,1,"")))</f>
      </c>
      <c r="J126" s="1">
        <f>IF($H126="","",IF($H126=1,IF($D126=J$7,1,"")))</f>
      </c>
      <c r="K126" s="1">
        <f>IF($H126="","",IF($H126=1,IF($D126=K$7,1,"")))</f>
      </c>
    </row>
    <row r="127" spans="1:11" ht="15">
      <c r="A127" s="86">
        <v>120</v>
      </c>
      <c r="B127" s="27"/>
      <c r="C127" s="27"/>
      <c r="D127" s="27"/>
      <c r="E127" s="27"/>
      <c r="F127" s="27"/>
      <c r="H127" s="26">
        <f>IF(F127="Non","",IF(F127="","",IF(F127="Oui",1,"")))</f>
      </c>
      <c r="I127" s="1">
        <f>IF($H127="","",IF($H127=1,IF($D127=I$7,1,"")))</f>
      </c>
      <c r="J127" s="1">
        <f>IF($H127="","",IF($H127=1,IF($D127=J$7,1,"")))</f>
      </c>
      <c r="K127" s="1">
        <f>IF($H127="","",IF($H127=1,IF($D127=K$7,1,"")))</f>
      </c>
    </row>
    <row r="128" spans="1:11" ht="15">
      <c r="A128" s="86">
        <v>121</v>
      </c>
      <c r="B128" s="27"/>
      <c r="C128" s="27"/>
      <c r="D128" s="27"/>
      <c r="E128" s="27"/>
      <c r="F128" s="27"/>
      <c r="H128" s="26">
        <f>IF(F128="Non","",IF(F128="","",IF(F128="Oui",1,"")))</f>
      </c>
      <c r="I128" s="1">
        <f>IF($H128="","",IF($H128=1,IF($D128=I$7,1,"")))</f>
      </c>
      <c r="J128" s="1">
        <f>IF($H128="","",IF($H128=1,IF($D128=J$7,1,"")))</f>
      </c>
      <c r="K128" s="1">
        <f>IF($H128="","",IF($H128=1,IF($D128=K$7,1,"")))</f>
      </c>
    </row>
    <row r="129" spans="1:11" ht="15">
      <c r="A129" s="86">
        <v>122</v>
      </c>
      <c r="B129" s="27"/>
      <c r="C129" s="27"/>
      <c r="D129" s="27"/>
      <c r="E129" s="27"/>
      <c r="F129" s="27"/>
      <c r="H129" s="26">
        <f>IF(F129="Non","",IF(F129="","",IF(F129="Oui",1,"")))</f>
      </c>
      <c r="I129" s="1">
        <f>IF($H129="","",IF($H129=1,IF($D129=I$7,1,"")))</f>
      </c>
      <c r="J129" s="1">
        <f>IF($H129="","",IF($H129=1,IF($D129=J$7,1,"")))</f>
      </c>
      <c r="K129" s="1">
        <f>IF($H129="","",IF($H129=1,IF($D129=K$7,1,"")))</f>
      </c>
    </row>
    <row r="130" spans="1:11" ht="15">
      <c r="A130" s="86">
        <v>123</v>
      </c>
      <c r="B130" s="27"/>
      <c r="C130" s="27"/>
      <c r="D130" s="27"/>
      <c r="E130" s="27"/>
      <c r="F130" s="27"/>
      <c r="H130" s="26">
        <f>IF(F130="Non","",IF(F130="","",IF(F130="Oui",1,"")))</f>
      </c>
      <c r="I130" s="1">
        <f>IF($H130="","",IF($H130=1,IF($D130=I$7,1,"")))</f>
      </c>
      <c r="J130" s="1">
        <f>IF($H130="","",IF($H130=1,IF($D130=J$7,1,"")))</f>
      </c>
      <c r="K130" s="1">
        <f>IF($H130="","",IF($H130=1,IF($D130=K$7,1,"")))</f>
      </c>
    </row>
    <row r="131" spans="1:11" ht="15">
      <c r="A131" s="86">
        <v>124</v>
      </c>
      <c r="B131" s="27"/>
      <c r="C131" s="27"/>
      <c r="D131" s="27"/>
      <c r="E131" s="27"/>
      <c r="F131" s="27"/>
      <c r="H131" s="26">
        <f>IF(F131="Non","",IF(F131="","",IF(F131="Oui",1,"")))</f>
      </c>
      <c r="I131" s="1">
        <f>IF($H131="","",IF($H131=1,IF($D131=I$7,1,"")))</f>
      </c>
      <c r="J131" s="1">
        <f>IF($H131="","",IF($H131=1,IF($D131=J$7,1,"")))</f>
      </c>
      <c r="K131" s="1">
        <f>IF($H131="","",IF($H131=1,IF($D131=K$7,1,"")))</f>
      </c>
    </row>
    <row r="132" spans="1:11" ht="15">
      <c r="A132" s="86">
        <v>125</v>
      </c>
      <c r="B132" s="27"/>
      <c r="C132" s="27"/>
      <c r="D132" s="27"/>
      <c r="E132" s="27"/>
      <c r="F132" s="27"/>
      <c r="H132" s="26">
        <f>IF(F132="Non","",IF(F132="","",IF(F132="Oui",1,"")))</f>
      </c>
      <c r="I132" s="1">
        <f>IF($H132="","",IF($H132=1,IF($D132=I$7,1,"")))</f>
      </c>
      <c r="J132" s="1">
        <f>IF($H132="","",IF($H132=1,IF($D132=J$7,1,"")))</f>
      </c>
      <c r="K132" s="1">
        <f>IF($H132="","",IF($H132=1,IF($D132=K$7,1,"")))</f>
      </c>
    </row>
    <row r="133" spans="1:11" ht="15">
      <c r="A133" s="86">
        <v>126</v>
      </c>
      <c r="B133" s="27"/>
      <c r="C133" s="27"/>
      <c r="D133" s="27"/>
      <c r="E133" s="27"/>
      <c r="F133" s="27"/>
      <c r="H133" s="26">
        <f>IF(F133="Non","",IF(F133="","",IF(F133="Oui",1,"")))</f>
      </c>
      <c r="I133" s="1">
        <f>IF($H133="","",IF($H133=1,IF($D133=I$7,1,"")))</f>
      </c>
      <c r="J133" s="1">
        <f>IF($H133="","",IF($H133=1,IF($D133=J$7,1,"")))</f>
      </c>
      <c r="K133" s="1">
        <f>IF($H133="","",IF($H133=1,IF($D133=K$7,1,"")))</f>
      </c>
    </row>
    <row r="134" spans="1:11" ht="15">
      <c r="A134" s="86">
        <v>127</v>
      </c>
      <c r="B134" s="27"/>
      <c r="C134" s="27"/>
      <c r="D134" s="27"/>
      <c r="E134" s="27"/>
      <c r="F134" s="27"/>
      <c r="H134" s="26">
        <f>IF(F134="Non","",IF(F134="","",IF(F134="Oui",1,"")))</f>
      </c>
      <c r="I134" s="1">
        <f>IF($H134="","",IF($H134=1,IF($D134=I$7,1,"")))</f>
      </c>
      <c r="J134" s="1">
        <f>IF($H134="","",IF($H134=1,IF($D134=J$7,1,"")))</f>
      </c>
      <c r="K134" s="1">
        <f>IF($H134="","",IF($H134=1,IF($D134=K$7,1,"")))</f>
      </c>
    </row>
    <row r="135" spans="1:11" ht="15">
      <c r="A135" s="86">
        <v>128</v>
      </c>
      <c r="B135" s="27"/>
      <c r="C135" s="27"/>
      <c r="D135" s="27"/>
      <c r="E135" s="27"/>
      <c r="F135" s="27"/>
      <c r="H135" s="26">
        <f>IF(F135="Non","",IF(F135="","",IF(F135="Oui",1,"")))</f>
      </c>
      <c r="I135" s="1">
        <f>IF($H135="","",IF($H135=1,IF($D135=I$7,1,"")))</f>
      </c>
      <c r="J135" s="1">
        <f>IF($H135="","",IF($H135=1,IF($D135=J$7,1,"")))</f>
      </c>
      <c r="K135" s="1">
        <f>IF($H135="","",IF($H135=1,IF($D135=K$7,1,"")))</f>
      </c>
    </row>
    <row r="136" spans="1:11" ht="15">
      <c r="A136" s="86">
        <v>129</v>
      </c>
      <c r="B136" s="27"/>
      <c r="C136" s="27"/>
      <c r="D136" s="27"/>
      <c r="E136" s="27"/>
      <c r="F136" s="27"/>
      <c r="H136" s="26">
        <f>IF(F136="Non","",IF(F136="","",IF(F136="Oui",1,"")))</f>
      </c>
      <c r="I136" s="1">
        <f>IF($H136="","",IF($H136=1,IF($D136=I$7,1,"")))</f>
      </c>
      <c r="J136" s="1">
        <f>IF($H136="","",IF($H136=1,IF($D136=J$7,1,"")))</f>
      </c>
      <c r="K136" s="1">
        <f>IF($H136="","",IF($H136=1,IF($D136=K$7,1,"")))</f>
      </c>
    </row>
    <row r="137" spans="1:11" ht="15">
      <c r="A137" s="86">
        <v>130</v>
      </c>
      <c r="B137" s="27"/>
      <c r="C137" s="27"/>
      <c r="D137" s="27"/>
      <c r="E137" s="27"/>
      <c r="F137" s="27"/>
      <c r="H137" s="26">
        <f>IF(F137="Non","",IF(F137="","",IF(F137="Oui",1,"")))</f>
      </c>
      <c r="I137" s="1">
        <f>IF($H137="","",IF($H137=1,IF($D137=I$7,1,"")))</f>
      </c>
      <c r="J137" s="1">
        <f>IF($H137="","",IF($H137=1,IF($D137=J$7,1,"")))</f>
      </c>
      <c r="K137" s="1">
        <f>IF($H137="","",IF($H137=1,IF($D137=K$7,1,"")))</f>
      </c>
    </row>
    <row r="138" spans="1:11" ht="15">
      <c r="A138" s="86">
        <v>131</v>
      </c>
      <c r="B138" s="27"/>
      <c r="C138" s="27"/>
      <c r="D138" s="27"/>
      <c r="E138" s="27"/>
      <c r="F138" s="27"/>
      <c r="H138" s="26">
        <f>IF(F138="Non","",IF(F138="","",IF(F138="Oui",1,"")))</f>
      </c>
      <c r="I138" s="1">
        <f>IF($H138="","",IF($H138=1,IF($D138=I$7,1,"")))</f>
      </c>
      <c r="J138" s="1">
        <f>IF($H138="","",IF($H138=1,IF($D138=J$7,1,"")))</f>
      </c>
      <c r="K138" s="1">
        <f>IF($H138="","",IF($H138=1,IF($D138=K$7,1,"")))</f>
      </c>
    </row>
    <row r="139" spans="1:11" ht="15">
      <c r="A139" s="86">
        <v>132</v>
      </c>
      <c r="B139" s="27"/>
      <c r="C139" s="27"/>
      <c r="D139" s="27"/>
      <c r="E139" s="27"/>
      <c r="F139" s="27"/>
      <c r="H139" s="26">
        <f>IF(F139="Non","",IF(F139="","",IF(F139="Oui",1,"")))</f>
      </c>
      <c r="I139" s="1">
        <f>IF($H139="","",IF($H139=1,IF($D139=I$7,1,"")))</f>
      </c>
      <c r="J139" s="1">
        <f>IF($H139="","",IF($H139=1,IF($D139=J$7,1,"")))</f>
      </c>
      <c r="K139" s="1">
        <f>IF($H139="","",IF($H139=1,IF($D139=K$7,1,"")))</f>
      </c>
    </row>
    <row r="140" spans="1:11" ht="15">
      <c r="A140" s="86">
        <v>133</v>
      </c>
      <c r="B140" s="27"/>
      <c r="C140" s="27"/>
      <c r="D140" s="27"/>
      <c r="E140" s="27"/>
      <c r="F140" s="27"/>
      <c r="H140" s="26">
        <f>IF(F140="Non","",IF(F140="","",IF(F140="Oui",1,"")))</f>
      </c>
      <c r="I140" s="1">
        <f>IF($H140="","",IF($H140=1,IF($D140=I$7,1,"")))</f>
      </c>
      <c r="J140" s="1">
        <f>IF($H140="","",IF($H140=1,IF($D140=J$7,1,"")))</f>
      </c>
      <c r="K140" s="1">
        <f>IF($H140="","",IF($H140=1,IF($D140=K$7,1,"")))</f>
      </c>
    </row>
    <row r="141" spans="1:11" ht="15">
      <c r="A141" s="86">
        <v>134</v>
      </c>
      <c r="B141" s="27"/>
      <c r="C141" s="27"/>
      <c r="D141" s="27"/>
      <c r="E141" s="27"/>
      <c r="F141" s="27"/>
      <c r="H141" s="26">
        <f>IF(F141="Non","",IF(F141="","",IF(F141="Oui",1,"")))</f>
      </c>
      <c r="I141" s="1">
        <f>IF($H141="","",IF($H141=1,IF($D141=I$7,1,"")))</f>
      </c>
      <c r="J141" s="1">
        <f>IF($H141="","",IF($H141=1,IF($D141=J$7,1,"")))</f>
      </c>
      <c r="K141" s="1">
        <f>IF($H141="","",IF($H141=1,IF($D141=K$7,1,"")))</f>
      </c>
    </row>
    <row r="142" spans="1:11" ht="15">
      <c r="A142" s="86">
        <v>135</v>
      </c>
      <c r="B142" s="27"/>
      <c r="C142" s="27"/>
      <c r="D142" s="27"/>
      <c r="E142" s="27"/>
      <c r="F142" s="27"/>
      <c r="H142" s="26">
        <f>IF(F142="Non","",IF(F142="","",IF(F142="Oui",1,"")))</f>
      </c>
      <c r="I142" s="1">
        <f>IF($H142="","",IF($H142=1,IF($D142=I$7,1,"")))</f>
      </c>
      <c r="J142" s="1">
        <f>IF($H142="","",IF($H142=1,IF($D142=J$7,1,"")))</f>
      </c>
      <c r="K142" s="1">
        <f>IF($H142="","",IF($H142=1,IF($D142=K$7,1,"")))</f>
      </c>
    </row>
    <row r="143" spans="1:11" ht="15">
      <c r="A143" s="86">
        <v>136</v>
      </c>
      <c r="B143" s="27"/>
      <c r="C143" s="27"/>
      <c r="D143" s="27"/>
      <c r="E143" s="27"/>
      <c r="F143" s="27"/>
      <c r="H143" s="26">
        <f>IF(F143="Non","",IF(F143="","",IF(F143="Oui",1,"")))</f>
      </c>
      <c r="I143" s="1">
        <f>IF($H143="","",IF($H143=1,IF($D143=I$7,1,"")))</f>
      </c>
      <c r="J143" s="1">
        <f>IF($H143="","",IF($H143=1,IF($D143=J$7,1,"")))</f>
      </c>
      <c r="K143" s="1">
        <f>IF($H143="","",IF($H143=1,IF($D143=K$7,1,"")))</f>
      </c>
    </row>
    <row r="144" spans="1:11" ht="15">
      <c r="A144" s="86">
        <v>137</v>
      </c>
      <c r="B144" s="27"/>
      <c r="C144" s="27"/>
      <c r="D144" s="27"/>
      <c r="E144" s="27"/>
      <c r="F144" s="27"/>
      <c r="H144" s="26">
        <f>IF(F144="Non","",IF(F144="","",IF(F144="Oui",1,"")))</f>
      </c>
      <c r="I144" s="1">
        <f>IF($H144="","",IF($H144=1,IF($D144=I$7,1,"")))</f>
      </c>
      <c r="J144" s="1">
        <f>IF($H144="","",IF($H144=1,IF($D144=J$7,1,"")))</f>
      </c>
      <c r="K144" s="1">
        <f>IF($H144="","",IF($H144=1,IF($D144=K$7,1,"")))</f>
      </c>
    </row>
    <row r="145" spans="1:11" ht="15">
      <c r="A145" s="86">
        <v>138</v>
      </c>
      <c r="B145" s="27"/>
      <c r="C145" s="27"/>
      <c r="D145" s="27"/>
      <c r="E145" s="27"/>
      <c r="F145" s="27"/>
      <c r="H145" s="26">
        <f>IF(F145="Non","",IF(F145="","",IF(F145="Oui",1,"")))</f>
      </c>
      <c r="I145" s="1">
        <f>IF($H145="","",IF($H145=1,IF($D145=I$7,1,"")))</f>
      </c>
      <c r="J145" s="1">
        <f>IF($H145="","",IF($H145=1,IF($D145=J$7,1,"")))</f>
      </c>
      <c r="K145" s="1">
        <f>IF($H145="","",IF($H145=1,IF($D145=K$7,1,"")))</f>
      </c>
    </row>
    <row r="146" spans="1:11" ht="15">
      <c r="A146" s="86">
        <v>139</v>
      </c>
      <c r="B146" s="27"/>
      <c r="C146" s="27"/>
      <c r="D146" s="27"/>
      <c r="E146" s="27"/>
      <c r="F146" s="27"/>
      <c r="H146" s="26">
        <f>IF(F146="Non","",IF(F146="","",IF(F146="Oui",1,"")))</f>
      </c>
      <c r="I146" s="1">
        <f>IF($H146="","",IF($H146=1,IF($D146=I$7,1,"")))</f>
      </c>
      <c r="J146" s="1">
        <f>IF($H146="","",IF($H146=1,IF($D146=J$7,1,"")))</f>
      </c>
      <c r="K146" s="1">
        <f>IF($H146="","",IF($H146=1,IF($D146=K$7,1,"")))</f>
      </c>
    </row>
    <row r="147" spans="1:11" ht="15">
      <c r="A147" s="86">
        <v>140</v>
      </c>
      <c r="B147" s="27"/>
      <c r="C147" s="27"/>
      <c r="D147" s="27"/>
      <c r="E147" s="27"/>
      <c r="F147" s="27"/>
      <c r="H147" s="26">
        <f>IF(F147="Non","",IF(F147="","",IF(F147="Oui",1,"")))</f>
      </c>
      <c r="I147" s="1">
        <f>IF($H147="","",IF($H147=1,IF($D147=I$7,1,"")))</f>
      </c>
      <c r="J147" s="1">
        <f>IF($H147="","",IF($H147=1,IF($D147=J$7,1,"")))</f>
      </c>
      <c r="K147" s="1">
        <f>IF($H147="","",IF($H147=1,IF($D147=K$7,1,"")))</f>
      </c>
    </row>
    <row r="148" spans="1:11" ht="15">
      <c r="A148" s="86">
        <v>141</v>
      </c>
      <c r="B148" s="27"/>
      <c r="C148" s="27"/>
      <c r="D148" s="27"/>
      <c r="E148" s="27"/>
      <c r="F148" s="27"/>
      <c r="H148" s="26">
        <f>IF(F148="Non","",IF(F148="","",IF(F148="Oui",1,"")))</f>
      </c>
      <c r="I148" s="1">
        <f>IF($H148="","",IF($H148=1,IF($D148=I$7,1,"")))</f>
      </c>
      <c r="J148" s="1">
        <f>IF($H148="","",IF($H148=1,IF($D148=J$7,1,"")))</f>
      </c>
      <c r="K148" s="1">
        <f>IF($H148="","",IF($H148=1,IF($D148=K$7,1,"")))</f>
      </c>
    </row>
    <row r="149" spans="1:11" ht="15">
      <c r="A149" s="86">
        <v>142</v>
      </c>
      <c r="B149" s="27"/>
      <c r="C149" s="27"/>
      <c r="D149" s="27"/>
      <c r="E149" s="27"/>
      <c r="F149" s="27"/>
      <c r="H149" s="26">
        <f>IF(F149="Non","",IF(F149="","",IF(F149="Oui",1,"")))</f>
      </c>
      <c r="I149" s="1">
        <f>IF($H149="","",IF($H149=1,IF($D149=I$7,1,"")))</f>
      </c>
      <c r="J149" s="1">
        <f>IF($H149="","",IF($H149=1,IF($D149=J$7,1,"")))</f>
      </c>
      <c r="K149" s="1">
        <f>IF($H149="","",IF($H149=1,IF($D149=K$7,1,"")))</f>
      </c>
    </row>
    <row r="150" spans="1:11" ht="15">
      <c r="A150" s="86">
        <v>143</v>
      </c>
      <c r="B150" s="27"/>
      <c r="C150" s="27"/>
      <c r="D150" s="27"/>
      <c r="E150" s="27"/>
      <c r="F150" s="27"/>
      <c r="H150" s="26">
        <f>IF(F150="Non","",IF(F150="","",IF(F150="Oui",1,"")))</f>
      </c>
      <c r="I150" s="1">
        <f>IF($H150="","",IF($H150=1,IF($D150=I$7,1,"")))</f>
      </c>
      <c r="J150" s="1">
        <f>IF($H150="","",IF($H150=1,IF($D150=J$7,1,"")))</f>
      </c>
      <c r="K150" s="1">
        <f>IF($H150="","",IF($H150=1,IF($D150=K$7,1,"")))</f>
      </c>
    </row>
    <row r="151" spans="1:11" ht="15">
      <c r="A151" s="86">
        <v>144</v>
      </c>
      <c r="B151" s="27"/>
      <c r="C151" s="27"/>
      <c r="D151" s="27"/>
      <c r="E151" s="27"/>
      <c r="F151" s="27"/>
      <c r="H151" s="26">
        <f>IF(F151="Non","",IF(F151="","",IF(F151="Oui",1,"")))</f>
      </c>
      <c r="I151" s="1">
        <f>IF($H151="","",IF($H151=1,IF($D151=I$7,1,"")))</f>
      </c>
      <c r="J151" s="1">
        <f>IF($H151="","",IF($H151=1,IF($D151=J$7,1,"")))</f>
      </c>
      <c r="K151" s="1">
        <f>IF($H151="","",IF($H151=1,IF($D151=K$7,1,"")))</f>
      </c>
    </row>
    <row r="152" spans="1:11" ht="15">
      <c r="A152" s="86">
        <v>145</v>
      </c>
      <c r="B152" s="27"/>
      <c r="C152" s="27"/>
      <c r="D152" s="27"/>
      <c r="E152" s="27"/>
      <c r="F152" s="27"/>
      <c r="H152" s="26">
        <f>IF(F152="Non","",IF(F152="","",IF(F152="Oui",1,"")))</f>
      </c>
      <c r="I152" s="1">
        <f>IF($H152="","",IF($H152=1,IF($D152=I$7,1,"")))</f>
      </c>
      <c r="J152" s="1">
        <f>IF($H152="","",IF($H152=1,IF($D152=J$7,1,"")))</f>
      </c>
      <c r="K152" s="1">
        <f>IF($H152="","",IF($H152=1,IF($D152=K$7,1,"")))</f>
      </c>
    </row>
    <row r="153" spans="1:11" ht="15">
      <c r="A153" s="86">
        <v>146</v>
      </c>
      <c r="B153" s="27"/>
      <c r="C153" s="27"/>
      <c r="D153" s="27"/>
      <c r="E153" s="27"/>
      <c r="F153" s="27"/>
      <c r="H153" s="26">
        <f>IF(F153="Non","",IF(F153="","",IF(F153="Oui",1,"")))</f>
      </c>
      <c r="I153" s="1">
        <f>IF($H153="","",IF($H153=1,IF($D153=I$7,1,"")))</f>
      </c>
      <c r="J153" s="1">
        <f>IF($H153="","",IF($H153=1,IF($D153=J$7,1,"")))</f>
      </c>
      <c r="K153" s="1">
        <f>IF($H153="","",IF($H153=1,IF($D153=K$7,1,"")))</f>
      </c>
    </row>
    <row r="154" spans="1:11" ht="15">
      <c r="A154" s="86">
        <v>147</v>
      </c>
      <c r="B154" s="27"/>
      <c r="C154" s="27"/>
      <c r="D154" s="27"/>
      <c r="E154" s="27"/>
      <c r="F154" s="27"/>
      <c r="H154" s="26">
        <f>IF(F154="Non","",IF(F154="","",IF(F154="Oui",1,"")))</f>
      </c>
      <c r="I154" s="1">
        <f>IF($H154="","",IF($H154=1,IF($D154=I$7,1,"")))</f>
      </c>
      <c r="J154" s="1">
        <f>IF($H154="","",IF($H154=1,IF($D154=J$7,1,"")))</f>
      </c>
      <c r="K154" s="1">
        <f>IF($H154="","",IF($H154=1,IF($D154=K$7,1,"")))</f>
      </c>
    </row>
    <row r="155" spans="1:11" ht="15">
      <c r="A155" s="86">
        <v>148</v>
      </c>
      <c r="B155" s="27"/>
      <c r="C155" s="27"/>
      <c r="D155" s="27"/>
      <c r="E155" s="27"/>
      <c r="F155" s="27"/>
      <c r="H155" s="26">
        <f>IF(F155="Non","",IF(F155="","",IF(F155="Oui",1,"")))</f>
      </c>
      <c r="I155" s="1">
        <f>IF($H155="","",IF($H155=1,IF($D155=I$7,1,"")))</f>
      </c>
      <c r="J155" s="1">
        <f>IF($H155="","",IF($H155=1,IF($D155=J$7,1,"")))</f>
      </c>
      <c r="K155" s="1">
        <f>IF($H155="","",IF($H155=1,IF($D155=K$7,1,"")))</f>
      </c>
    </row>
    <row r="156" spans="1:11" ht="15">
      <c r="A156" s="86">
        <v>149</v>
      </c>
      <c r="B156" s="27"/>
      <c r="C156" s="27"/>
      <c r="D156" s="27"/>
      <c r="E156" s="27"/>
      <c r="F156" s="27"/>
      <c r="H156" s="26">
        <f>IF(F156="Non","",IF(F156="","",IF(F156="Oui",1,"")))</f>
      </c>
      <c r="I156" s="1">
        <f>IF($H156="","",IF($H156=1,IF($D156=I$7,1,"")))</f>
      </c>
      <c r="J156" s="1">
        <f>IF($H156="","",IF($H156=1,IF($D156=J$7,1,"")))</f>
      </c>
      <c r="K156" s="1">
        <f>IF($H156="","",IF($H156=1,IF($D156=K$7,1,"")))</f>
      </c>
    </row>
    <row r="157" spans="1:11" ht="15">
      <c r="A157" s="86">
        <v>150</v>
      </c>
      <c r="B157" s="27"/>
      <c r="C157" s="27"/>
      <c r="D157" s="27"/>
      <c r="E157" s="27"/>
      <c r="F157" s="27"/>
      <c r="H157" s="26">
        <f>IF(F157="Non","",IF(F157="","",IF(F157="Oui",1,"")))</f>
      </c>
      <c r="I157" s="1">
        <f>IF($H157="","",IF($H157=1,IF($D157=I$7,1,"")))</f>
      </c>
      <c r="J157" s="1">
        <f>IF($H157="","",IF($H157=1,IF($D157=J$7,1,"")))</f>
      </c>
      <c r="K157" s="1">
        <f>IF($H157="","",IF($H157=1,IF($D157=K$7,1,"")))</f>
      </c>
    </row>
    <row r="159" ht="15">
      <c r="A159" s="1" t="s">
        <v>43</v>
      </c>
    </row>
    <row r="160" ht="15">
      <c r="A160" s="1" t="s">
        <v>44</v>
      </c>
    </row>
    <row r="161" ht="15">
      <c r="A161" s="1" t="s">
        <v>2</v>
      </c>
    </row>
    <row r="163" ht="15">
      <c r="A163" s="1" t="str">
        <f>Effectifs!B5</f>
        <v>Zone 1</v>
      </c>
    </row>
    <row r="164" ht="15">
      <c r="A164" s="1" t="str">
        <f>Effectifs!B6</f>
        <v>Zone 2</v>
      </c>
    </row>
    <row r="165" ht="15">
      <c r="A165" s="1" t="str">
        <f>Effectifs!B7</f>
        <v>Zone 3</v>
      </c>
    </row>
    <row r="166" ht="15">
      <c r="A166" s="1" t="str">
        <f>Effectifs!B8</f>
        <v>Zone 4</v>
      </c>
    </row>
    <row r="167" ht="15">
      <c r="A167" s="1" t="str">
        <f>Effectifs!B9</f>
        <v>Zone 5</v>
      </c>
    </row>
    <row r="168" ht="15">
      <c r="A168" s="1" t="str">
        <f>Effectifs!B10</f>
        <v>Tampon</v>
      </c>
    </row>
    <row r="169" ht="15">
      <c r="A169" s="1" t="str">
        <f>Effectifs!B11</f>
        <v>C. Crise</v>
      </c>
    </row>
    <row r="170" ht="15">
      <c r="A170" s="1" t="str">
        <f>Effectifs!C12</f>
        <v>Couber.</v>
      </c>
    </row>
    <row r="171" ht="15">
      <c r="A171" s="1" t="str">
        <f>Effectifs!C13</f>
        <v>Pons</v>
      </c>
    </row>
    <row r="173" ht="15">
      <c r="A173" s="1" t="s">
        <v>46</v>
      </c>
    </row>
    <row r="174" ht="15">
      <c r="A174" s="1" t="s">
        <v>47</v>
      </c>
    </row>
  </sheetData>
  <sheetProtection/>
  <mergeCells count="1">
    <mergeCell ref="A1:B1"/>
  </mergeCells>
  <conditionalFormatting sqref="F8:F157">
    <cfRule type="containsText" priority="1" dxfId="7" operator="containsText" stopIfTrue="1" text="Oui">
      <formula>NOT(ISERROR(SEARCH("Oui",F8)))</formula>
    </cfRule>
    <cfRule type="containsText" priority="2" dxfId="8" operator="containsText" stopIfTrue="1" text="Oui">
      <formula>NOT(ISERROR(SEARCH("Oui",F8)))</formula>
    </cfRule>
  </conditionalFormatting>
  <dataValidations count="3">
    <dataValidation type="list" allowBlank="1" showInputMessage="1" showErrorMessage="1" sqref="D8:D157">
      <formula1>Qui</formula1>
    </dataValidation>
    <dataValidation type="list" allowBlank="1" showInputMessage="1" showErrorMessage="1" sqref="E8:E157">
      <formula1>Zones</formula1>
    </dataValidation>
    <dataValidation type="list" allowBlank="1" showInputMessage="1" showErrorMessage="1" sqref="F8:F157">
      <formula1>Oui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4:C7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2" max="2" width="46.140625" style="25" customWidth="1"/>
  </cols>
  <sheetData>
    <row r="3" ht="15"/>
    <row r="4" spans="2:3" ht="15">
      <c r="B4" s="25" t="s">
        <v>26</v>
      </c>
      <c r="C4" t="s">
        <v>27</v>
      </c>
    </row>
    <row r="5" ht="15">
      <c r="B5" s="25" t="s">
        <v>28</v>
      </c>
    </row>
    <row r="6" ht="30">
      <c r="B6" s="25" t="s">
        <v>29</v>
      </c>
    </row>
    <row r="7" ht="45">
      <c r="B7" s="25" t="s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6384" width="11.421875" style="2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dcterms:created xsi:type="dcterms:W3CDTF">2015-02-02T09:28:15Z</dcterms:created>
  <dcterms:modified xsi:type="dcterms:W3CDTF">2015-05-23T10:57:50Z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